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中西医结合学院\综合测评\2026\各班提交材料\中西医结合学院2025-2026学年本科生综合素质评分公示材料\"/>
    </mc:Choice>
  </mc:AlternateContent>
  <bookViews>
    <workbookView windowWidth="25905" windowHeight="12360"/>
  </bookViews>
  <sheets>
    <sheet name="综合素质评分表" sheetId="1" r:id="rId1"/>
    <sheet name="发展性素质加分表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<sst xmlns="http://schemas.openxmlformats.org/spreadsheetml/2006/main" count="594" uniqueCount="331">
  <si>
    <t>南京中医药大学2025-2026学年本科生综合素质评分表</t>
  </si>
  <si>
    <t>2025-2026学年     中西医结合学院中西医临床医学专业 23 级                             填表时间：2026年9月16 日</t>
  </si>
  <si>
    <t>学号</t>
  </si>
  <si>
    <t>基础性素质分</t>
  </si>
  <si>
    <t>发展性素质分</t>
  </si>
  <si>
    <t>综合素质总分</t>
  </si>
  <si>
    <t>思想道德素质分</t>
  </si>
  <si>
    <t>专业学习素质分</t>
  </si>
  <si>
    <t>身心素质分</t>
  </si>
  <si>
    <t>发展性素质累加分</t>
  </si>
  <si>
    <t>20%折算</t>
  </si>
  <si>
    <t>个人自评</t>
  </si>
  <si>
    <t>班级评议</t>
  </si>
  <si>
    <t>10%折算</t>
  </si>
  <si>
    <t>课程成绩百分制</t>
  </si>
  <si>
    <t>70%折算</t>
  </si>
  <si>
    <t>身体素质</t>
  </si>
  <si>
    <t>适应素质</t>
  </si>
  <si>
    <t>体测百分制</t>
  </si>
  <si>
    <t>026023237</t>
  </si>
  <si>
    <t>026023245</t>
  </si>
  <si>
    <t>026023110</t>
  </si>
  <si>
    <t>83.1</t>
  </si>
  <si>
    <t>055422130</t>
  </si>
  <si>
    <t>92.4</t>
  </si>
  <si>
    <t>065022205</t>
  </si>
  <si>
    <t>87.4</t>
  </si>
  <si>
    <t>065322103</t>
  </si>
  <si>
    <t>96.0</t>
  </si>
  <si>
    <t>026023340</t>
  </si>
  <si>
    <t>91.1</t>
  </si>
  <si>
    <t>026023332</t>
  </si>
  <si>
    <t>84.3</t>
  </si>
  <si>
    <t>026023133</t>
  </si>
  <si>
    <t>88.3</t>
  </si>
  <si>
    <t>026023239</t>
  </si>
  <si>
    <t>066222101</t>
  </si>
  <si>
    <t>026023312</t>
  </si>
  <si>
    <t>92.9</t>
  </si>
  <si>
    <t>026023338</t>
  </si>
  <si>
    <t>87.8</t>
  </si>
  <si>
    <t>026023303</t>
  </si>
  <si>
    <t>79.5</t>
  </si>
  <si>
    <t>026023319</t>
  </si>
  <si>
    <t>71.2</t>
  </si>
  <si>
    <t>026023253</t>
  </si>
  <si>
    <t>026023137</t>
  </si>
  <si>
    <t>86.8</t>
  </si>
  <si>
    <t>026023222</t>
  </si>
  <si>
    <t>026023105</t>
  </si>
  <si>
    <t>81.2</t>
  </si>
  <si>
    <t>026023249</t>
  </si>
  <si>
    <t>026023215</t>
  </si>
  <si>
    <t>026023138</t>
  </si>
  <si>
    <t>026023149</t>
  </si>
  <si>
    <t>80.5</t>
  </si>
  <si>
    <t>826023157</t>
  </si>
  <si>
    <t>79.6</t>
  </si>
  <si>
    <t>026023320</t>
  </si>
  <si>
    <t>96.5</t>
  </si>
  <si>
    <t>026023143</t>
  </si>
  <si>
    <t>82.3</t>
  </si>
  <si>
    <t>026023226</t>
  </si>
  <si>
    <t>026023311</t>
  </si>
  <si>
    <t>026023148</t>
  </si>
  <si>
    <t>67.1</t>
  </si>
  <si>
    <t>026023217</t>
  </si>
  <si>
    <t>026023250</t>
  </si>
  <si>
    <t>026023236</t>
  </si>
  <si>
    <t>026023212</t>
  </si>
  <si>
    <t>026023124</t>
  </si>
  <si>
    <t>82.2</t>
  </si>
  <si>
    <t>026023223</t>
  </si>
  <si>
    <t>026023327</t>
  </si>
  <si>
    <t>86.2</t>
  </si>
  <si>
    <t>026023221</t>
  </si>
  <si>
    <t>026023211</t>
  </si>
  <si>
    <t>026023328</t>
  </si>
  <si>
    <t>66.9</t>
  </si>
  <si>
    <t>026023116</t>
  </si>
  <si>
    <t>76.4</t>
  </si>
  <si>
    <t>026023118</t>
  </si>
  <si>
    <t>74.2</t>
  </si>
  <si>
    <t>026023140</t>
  </si>
  <si>
    <t>93.0</t>
  </si>
  <si>
    <t>026023333</t>
  </si>
  <si>
    <t>85.4</t>
  </si>
  <si>
    <t>026023243</t>
  </si>
  <si>
    <t>026023101</t>
  </si>
  <si>
    <t>76.5</t>
  </si>
  <si>
    <t>026023232</t>
  </si>
  <si>
    <t>026023242</t>
  </si>
  <si>
    <t>026023225</t>
  </si>
  <si>
    <t>026023102</t>
  </si>
  <si>
    <t>026023154</t>
  </si>
  <si>
    <t>86.5</t>
  </si>
  <si>
    <t>026023309</t>
  </si>
  <si>
    <t>026023231</t>
  </si>
  <si>
    <t>026023112</t>
  </si>
  <si>
    <t>70.6</t>
  </si>
  <si>
    <t>026023326</t>
  </si>
  <si>
    <t>85.7</t>
  </si>
  <si>
    <t>026023153</t>
  </si>
  <si>
    <t>80.4</t>
  </si>
  <si>
    <t>026023136</t>
  </si>
  <si>
    <t>75.4</t>
  </si>
  <si>
    <t>026023235</t>
  </si>
  <si>
    <t>026023302</t>
  </si>
  <si>
    <t>83.8</t>
  </si>
  <si>
    <t>026023119</t>
  </si>
  <si>
    <t>026023201</t>
  </si>
  <si>
    <t>026023246</t>
  </si>
  <si>
    <t>026023125</t>
  </si>
  <si>
    <t>026023248</t>
  </si>
  <si>
    <t>026023229</t>
  </si>
  <si>
    <t>026023210</t>
  </si>
  <si>
    <t>026023130</t>
  </si>
  <si>
    <t>73.2</t>
  </si>
  <si>
    <t>026023219</t>
  </si>
  <si>
    <t>026023146</t>
  </si>
  <si>
    <t>86.6</t>
  </si>
  <si>
    <t>026023150</t>
  </si>
  <si>
    <t>76.3</t>
  </si>
  <si>
    <t>026023205</t>
  </si>
  <si>
    <t>026023115</t>
  </si>
  <si>
    <t>89.6</t>
  </si>
  <si>
    <t>026023145</t>
  </si>
  <si>
    <t>76.6</t>
  </si>
  <si>
    <t>026023103</t>
  </si>
  <si>
    <t>73.7</t>
  </si>
  <si>
    <t>026023114</t>
  </si>
  <si>
    <t>85.5</t>
  </si>
  <si>
    <t>026023151</t>
  </si>
  <si>
    <t>80.6</t>
  </si>
  <si>
    <t>026023152</t>
  </si>
  <si>
    <t>71.5</t>
  </si>
  <si>
    <t>026023155</t>
  </si>
  <si>
    <t>60.9</t>
  </si>
  <si>
    <t>026023214</t>
  </si>
  <si>
    <t>026023120</t>
  </si>
  <si>
    <t>026023208</t>
  </si>
  <si>
    <t>026023330</t>
  </si>
  <si>
    <t>90</t>
  </si>
  <si>
    <t>88.9</t>
  </si>
  <si>
    <t>826023156</t>
  </si>
  <si>
    <t>92.5</t>
  </si>
  <si>
    <t>026023322</t>
  </si>
  <si>
    <t>69.2</t>
  </si>
  <si>
    <t>026023108</t>
  </si>
  <si>
    <t>73.5</t>
  </si>
  <si>
    <t>026023307</t>
  </si>
  <si>
    <t>66.4</t>
  </si>
  <si>
    <t>026023220</t>
  </si>
  <si>
    <t>026023337</t>
  </si>
  <si>
    <t>80.0</t>
  </si>
  <si>
    <t>026023304</t>
  </si>
  <si>
    <t>87.2</t>
  </si>
  <si>
    <t>026023121</t>
  </si>
  <si>
    <t>65.1</t>
  </si>
  <si>
    <t>026023241</t>
  </si>
  <si>
    <t>026023301</t>
  </si>
  <si>
    <t>67.3</t>
  </si>
  <si>
    <t>026023142</t>
  </si>
  <si>
    <t>77.2</t>
  </si>
  <si>
    <t>026023141</t>
  </si>
  <si>
    <t>68.5</t>
  </si>
  <si>
    <t>026023244</t>
  </si>
  <si>
    <t>026023109</t>
  </si>
  <si>
    <t>026023111</t>
  </si>
  <si>
    <t>77.7</t>
  </si>
  <si>
    <t>826023257</t>
  </si>
  <si>
    <t>026023230</t>
  </si>
  <si>
    <t>026023310</t>
  </si>
  <si>
    <t>026023135</t>
  </si>
  <si>
    <t>68.3</t>
  </si>
  <si>
    <t>026023321</t>
  </si>
  <si>
    <t>67.0</t>
  </si>
  <si>
    <t>826023256</t>
  </si>
  <si>
    <t>026023334</t>
  </si>
  <si>
    <t>77.0</t>
  </si>
  <si>
    <t>026023123</t>
  </si>
  <si>
    <t>78.2</t>
  </si>
  <si>
    <t>026023325</t>
  </si>
  <si>
    <t>87.0</t>
  </si>
  <si>
    <t>026023336</t>
  </si>
  <si>
    <t>89.3</t>
  </si>
  <si>
    <t>026020250</t>
  </si>
  <si>
    <t>86.3</t>
  </si>
  <si>
    <t>026023305</t>
  </si>
  <si>
    <t>79.9</t>
  </si>
  <si>
    <t>026023240</t>
  </si>
  <si>
    <t>026023228</t>
  </si>
  <si>
    <t>026023127</t>
  </si>
  <si>
    <t>74.1</t>
  </si>
  <si>
    <t>026023129</t>
  </si>
  <si>
    <t>026023113</t>
  </si>
  <si>
    <t>71.4</t>
  </si>
  <si>
    <t>026023139</t>
  </si>
  <si>
    <t>82.0</t>
  </si>
  <si>
    <t>026023254</t>
  </si>
  <si>
    <t>026023147</t>
  </si>
  <si>
    <t>83.4</t>
  </si>
  <si>
    <t>026023106</t>
  </si>
  <si>
    <t>75.2</t>
  </si>
  <si>
    <t>026023203</t>
  </si>
  <si>
    <t>026023209</t>
  </si>
  <si>
    <t>026023233</t>
  </si>
  <si>
    <t>826023255</t>
  </si>
  <si>
    <t>026023206</t>
  </si>
  <si>
    <t>026023204</t>
  </si>
  <si>
    <t>026023218</t>
  </si>
  <si>
    <t>026023224</t>
  </si>
  <si>
    <t>026023341</t>
  </si>
  <si>
    <t>90.7</t>
  </si>
  <si>
    <t>026023252</t>
  </si>
  <si>
    <t>026023213</t>
  </si>
  <si>
    <t>026023207</t>
  </si>
  <si>
    <t>026023104</t>
  </si>
  <si>
    <t>58.0</t>
  </si>
  <si>
    <t>026023315</t>
  </si>
  <si>
    <t>92.1</t>
  </si>
  <si>
    <t>026023131</t>
  </si>
  <si>
    <t>76.0</t>
  </si>
  <si>
    <t>026023335</t>
  </si>
  <si>
    <t>50.2</t>
  </si>
  <si>
    <t>026023202</t>
  </si>
  <si>
    <t>826023344</t>
  </si>
  <si>
    <t>026023227</t>
  </si>
  <si>
    <t>026023316</t>
  </si>
  <si>
    <t>026023308</t>
  </si>
  <si>
    <t>81.8</t>
  </si>
  <si>
    <t>026023216</t>
  </si>
  <si>
    <t>026023324</t>
  </si>
  <si>
    <t>60.8</t>
  </si>
  <si>
    <t>026023107</t>
  </si>
  <si>
    <t>79.8</t>
  </si>
  <si>
    <t>026023314</t>
  </si>
  <si>
    <t>77.4</t>
  </si>
  <si>
    <t>026023134</t>
  </si>
  <si>
    <t>68.9</t>
  </si>
  <si>
    <t>026023144</t>
  </si>
  <si>
    <t>72.9</t>
  </si>
  <si>
    <t>026023318</t>
  </si>
  <si>
    <t>49.9</t>
  </si>
  <si>
    <t>026023122</t>
  </si>
  <si>
    <t>71.9</t>
  </si>
  <si>
    <t>026023331</t>
  </si>
  <si>
    <t>65.4</t>
  </si>
  <si>
    <t>026023117</t>
  </si>
  <si>
    <t>52.3</t>
  </si>
  <si>
    <t>026023126</t>
  </si>
  <si>
    <t>026023247</t>
  </si>
  <si>
    <t>026023234</t>
  </si>
  <si>
    <t>026023128</t>
  </si>
  <si>
    <t>826021251</t>
  </si>
  <si>
    <t>026023132</t>
  </si>
  <si>
    <t>49.1</t>
  </si>
  <si>
    <t>026023317</t>
  </si>
  <si>
    <t>55.0</t>
  </si>
  <si>
    <t>026023339</t>
  </si>
  <si>
    <t>45.1</t>
  </si>
  <si>
    <t>026023306</t>
  </si>
  <si>
    <t xml:space="preserve">90
</t>
  </si>
  <si>
    <t>53.1</t>
  </si>
  <si>
    <t>026023238</t>
  </si>
  <si>
    <t>026023251</t>
  </si>
  <si>
    <t>2025-2026学年发展性素质加分表</t>
  </si>
  <si>
    <t>序号</t>
  </si>
  <si>
    <t>班级</t>
  </si>
  <si>
    <t>加分类别</t>
  </si>
  <si>
    <t>加分理由</t>
  </si>
  <si>
    <t>加分</t>
  </si>
  <si>
    <t>中西临231</t>
  </si>
  <si>
    <t>文体类</t>
  </si>
  <si>
    <t>2026“杏林杯”女子组决赛第一名</t>
  </si>
  <si>
    <t>科创类</t>
  </si>
  <si>
    <t>第十二条/3类其他学科竞赛（中国大学生计算机设计大赛国赛二等奖顺位第三主创）</t>
  </si>
  <si>
    <t>传统运动会团体三等奖</t>
  </si>
  <si>
    <t>工作及任职</t>
  </si>
  <si>
    <t>担任班级班长</t>
  </si>
  <si>
    <t>发明专利类外观专利第一作者</t>
  </si>
  <si>
    <t>担任班级团支书</t>
  </si>
  <si>
    <t>校传统运动会第三名</t>
  </si>
  <si>
    <t>发明专利类第一作者</t>
  </si>
  <si>
    <t>社会活动类</t>
  </si>
  <si>
    <t>大学生暑期社会实践先进小分队成员校级</t>
  </si>
  <si>
    <t>“生命同伴”安宁疗护服务团成员</t>
  </si>
  <si>
    <t>2025暑期社会实践优秀个人校级负责人</t>
  </si>
  <si>
    <t>第四十六届运动会男子4×100第三名</t>
  </si>
  <si>
    <t>第四十六届运动会男子4×200第二名</t>
  </si>
  <si>
    <t>传统运动会第三名</t>
  </si>
  <si>
    <t>“思正杯”南京中医药大学第八届大学生讲思政课比赛二等奖</t>
  </si>
  <si>
    <t>暑社校级先进个人</t>
  </si>
  <si>
    <t>学科竞赛</t>
  </si>
  <si>
    <t>国赛三等奖</t>
  </si>
  <si>
    <t>校运动会校级团队前三名成员</t>
  </si>
  <si>
    <t>校级优秀暑期社会实践团队成员</t>
  </si>
  <si>
    <t>校趣味传统运动会团体第三</t>
  </si>
  <si>
    <t>南京中医药大学第八届杏林杯大学生男女篮球赛女子组第一名</t>
  </si>
  <si>
    <t>第十届传统运动会团体第三名</t>
  </si>
  <si>
    <t>发表SCI论文（共同第一作者）</t>
  </si>
  <si>
    <t>全国大学生生命科学竞赛</t>
  </si>
  <si>
    <t>中西临232</t>
  </si>
  <si>
    <t>全国大学生生命科学竞赛国赛一等奖第一主创</t>
  </si>
  <si>
    <t>SCI一作</t>
  </si>
  <si>
    <t>校级优秀社会实践成员</t>
  </si>
  <si>
    <t>第九届传统运动会团体第三名</t>
  </si>
  <si>
    <t>校级篮球赛团体冠军</t>
  </si>
  <si>
    <t>校级篮球赛团体亚军</t>
  </si>
  <si>
    <t>任职类</t>
  </si>
  <si>
    <t>班级班长</t>
  </si>
  <si>
    <t>校优秀志愿服务团队成员</t>
  </si>
  <si>
    <t>2026年江苏省大学生体操，艺术体操锦标赛</t>
  </si>
  <si>
    <t>班级团支书</t>
  </si>
  <si>
    <t>中西临233</t>
  </si>
  <si>
    <t>大学生艺术团副团长</t>
  </si>
  <si>
    <t>2025年合肥市志愿服务项目大赛银奖</t>
  </si>
  <si>
    <t>中西医结合学院分团委学生副书记</t>
  </si>
  <si>
    <t>校级暑期社会实践先进个人</t>
  </si>
  <si>
    <t>南京中医药大学2025传统体育运动会团体第三名成员</t>
  </si>
  <si>
    <t>校级社会实践优秀团队成员</t>
  </si>
  <si>
    <t>第十二届全国大学生医学创新大赛暨“一带一路”国际竞赛（原全国大学生基础医学创新研究暨实验设计论坛）省赛二等奖第二主创</t>
  </si>
  <si>
    <t>第十二届全国大学生医学创新大赛暨“一带一路”国际竞赛（原全国大学生基础医学创新研究暨实验设计论坛）省赛二等奖第一主创</t>
  </si>
  <si>
    <t>第十二届全国大学生医学创新大赛暨“一带一路”国际竞赛（原全国大学生基础医学创新研究暨实验设计论坛）省赛二等奖第五主创</t>
  </si>
  <si>
    <t>第十二届全国大学生医学创新大赛暨“一带一路”国际竞赛（原全国大学生基础医学创新研究暨实验设计论坛）省赛二等奖第四主创</t>
  </si>
  <si>
    <t>2025-2026第二学期篮球院赛团体奖第二名</t>
  </si>
  <si>
    <t>班长</t>
  </si>
  <si>
    <t>其他个人表彰类</t>
  </si>
  <si>
    <t>校优秀共青团员</t>
  </si>
  <si>
    <t>团支部书记</t>
  </si>
  <si>
    <t>第十二届全国大学生医学创新大赛暨“一带一路”国际竞赛（原全国大学生基础医学创新研究暨实验设计论坛）省赛二等奖第三主创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</si>
</sst>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8"/>
      <name val="方正小标宋简体"/>
      <charset val="134"/>
    </font>
    <font>
      <sz val="14"/>
      <name val="方正小标宋简体"/>
      <charset val="134"/>
    </font>
    <font>
      <sz val="12"/>
      <name val="方正小标宋简体"/>
      <charset val="134"/>
    </font>
    <font>
      <sz val="12"/>
      <color rgb="FF000000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2"/>
      <color indexed="8"/>
      <name val="宋体"/>
      <charset val="134"/>
    </font>
    <font>
      <sz val="12"/>
      <name val="宋体"/>
      <charset val="0"/>
    </font>
    <font>
      <sz val="12"/>
      <color rgb="FF000000"/>
      <name val="宋体"/>
      <charset val="0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12" applyNumberFormat="0" applyAlignment="0" applyProtection="0">
      <alignment vertical="center"/>
    </xf>
    <xf numFmtId="0" fontId="27" fillId="8" borderId="13" applyNumberFormat="0" applyAlignment="0" applyProtection="0">
      <alignment vertical="center"/>
    </xf>
    <xf numFmtId="0" fontId="28" fillId="8" borderId="12" applyNumberFormat="0" applyAlignment="0" applyProtection="0">
      <alignment vertical="center"/>
    </xf>
    <xf numFmtId="0" fontId="29" fillId="9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9" fontId="8" fillId="3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9" fontId="11" fillId="3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9" fontId="11" fillId="3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 wrapText="1"/>
    </xf>
    <xf numFmtId="9" fontId="1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49" applyFont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 quotePrefix="1">
      <alignment horizontal="center" vertical="center"/>
    </xf>
    <xf numFmtId="0" fontId="1" fillId="0" borderId="4" xfId="0" applyFont="1" applyFill="1" applyBorder="1" applyAlignment="1" quotePrefix="1">
      <alignment horizontal="center"/>
    </xf>
    <xf numFmtId="0" fontId="1" fillId="2" borderId="4" xfId="0" applyFont="1" applyFill="1" applyBorder="1" applyAlignment="1" quotePrefix="1">
      <alignment horizontal="center" vertical="center"/>
    </xf>
    <xf numFmtId="0" fontId="4" fillId="0" borderId="4" xfId="0" applyFont="1" applyFill="1" applyBorder="1" applyAlignment="1" quotePrefix="1">
      <alignment horizontal="center"/>
    </xf>
    <xf numFmtId="0" fontId="1" fillId="0" borderId="6" xfId="0" applyFont="1" applyFill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5"/>
  <sheetViews>
    <sheetView tabSelected="1" workbookViewId="0">
      <selection activeCell="A2" sqref="A2:O2"/>
    </sheetView>
  </sheetViews>
  <sheetFormatPr defaultColWidth="9" defaultRowHeight="14.25"/>
  <cols>
    <col min="1" max="1" width="12.5" style="18" customWidth="1"/>
    <col min="2" max="15" width="9" style="18"/>
  </cols>
  <sheetData>
    <row r="1" ht="24" spans="1:1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</row>
    <row r="2" ht="19.5" spans="1:1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ht="16.5" spans="1:15">
      <c r="A3" s="24" t="s">
        <v>2</v>
      </c>
      <c r="B3" s="25" t="s">
        <v>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6" t="s">
        <v>4</v>
      </c>
      <c r="N3" s="26"/>
      <c r="O3" s="27" t="s">
        <v>5</v>
      </c>
    </row>
    <row r="4" ht="16.5" spans="1:15">
      <c r="A4" s="24"/>
      <c r="B4" s="25" t="s">
        <v>6</v>
      </c>
      <c r="C4" s="25"/>
      <c r="D4" s="25"/>
      <c r="E4" s="25" t="s">
        <v>7</v>
      </c>
      <c r="F4" s="25"/>
      <c r="G4" s="25" t="s">
        <v>8</v>
      </c>
      <c r="H4" s="26"/>
      <c r="I4" s="26"/>
      <c r="J4" s="26"/>
      <c r="K4" s="26"/>
      <c r="L4" s="26"/>
      <c r="M4" s="28" t="s">
        <v>9</v>
      </c>
      <c r="N4" s="29" t="s">
        <v>10</v>
      </c>
      <c r="O4" s="27"/>
    </row>
    <row r="5" spans="1:15">
      <c r="A5" s="24"/>
      <c r="B5" s="30" t="s">
        <v>11</v>
      </c>
      <c r="C5" s="31" t="s">
        <v>12</v>
      </c>
      <c r="D5" s="32" t="s">
        <v>13</v>
      </c>
      <c r="E5" s="33" t="s">
        <v>14</v>
      </c>
      <c r="F5" s="34" t="s">
        <v>15</v>
      </c>
      <c r="G5" s="35" t="s">
        <v>16</v>
      </c>
      <c r="H5" s="35"/>
      <c r="I5" s="35" t="s">
        <v>17</v>
      </c>
      <c r="J5" s="35"/>
      <c r="K5" s="35"/>
      <c r="L5" s="34" t="s">
        <v>10</v>
      </c>
      <c r="M5" s="28"/>
      <c r="N5" s="36"/>
      <c r="O5" s="27"/>
    </row>
    <row r="6" ht="28.5" spans="1:15">
      <c r="A6" s="24"/>
      <c r="B6" s="30"/>
      <c r="C6" s="30"/>
      <c r="D6" s="37"/>
      <c r="E6" s="38"/>
      <c r="F6" s="39"/>
      <c r="G6" s="40" t="s">
        <v>18</v>
      </c>
      <c r="H6" s="41">
        <v>0.9</v>
      </c>
      <c r="I6" s="30" t="s">
        <v>11</v>
      </c>
      <c r="J6" s="31" t="s">
        <v>12</v>
      </c>
      <c r="K6" s="41">
        <v>0.1</v>
      </c>
      <c r="L6" s="39"/>
      <c r="M6" s="28"/>
      <c r="N6" s="36"/>
      <c r="O6" s="27"/>
    </row>
    <row r="7" s="17" customFormat="1" ht="17.1" customHeight="1" spans="1:15">
      <c r="A7" s="42" t="s">
        <v>19</v>
      </c>
      <c r="B7" s="43">
        <v>90</v>
      </c>
      <c r="C7" s="43">
        <v>90</v>
      </c>
      <c r="D7" s="44">
        <f t="shared" ref="D7:D70" si="0">C7*0.1</f>
        <v>9</v>
      </c>
      <c r="E7" s="7">
        <v>92.46</v>
      </c>
      <c r="F7" s="44">
        <f t="shared" ref="F7:F70" si="1">E7*0.7</f>
        <v>64.722</v>
      </c>
      <c r="G7" s="7">
        <v>85.9</v>
      </c>
      <c r="H7" s="7">
        <f t="shared" ref="H7:H70" si="2">G7*0.9</f>
        <v>77.31</v>
      </c>
      <c r="I7" s="7">
        <v>100</v>
      </c>
      <c r="J7" s="7">
        <v>100</v>
      </c>
      <c r="K7" s="7">
        <f t="shared" ref="K7:K70" si="3">J7*0.1</f>
        <v>10</v>
      </c>
      <c r="L7" s="44">
        <f t="shared" ref="L7:L70" si="4">(H7+K7)*0.2</f>
        <v>17.462</v>
      </c>
      <c r="M7" s="7">
        <v>135</v>
      </c>
      <c r="N7" s="44">
        <f t="shared" ref="N7:N70" si="5">M7*0.2</f>
        <v>27</v>
      </c>
      <c r="O7" s="7">
        <f t="shared" ref="O7:O70" si="6">D7+F7+L7+N7</f>
        <v>118.184</v>
      </c>
    </row>
    <row r="8" s="17" customFormat="1" ht="17.1" customHeight="1" spans="1:15">
      <c r="A8" s="42" t="s">
        <v>20</v>
      </c>
      <c r="B8" s="43">
        <v>90</v>
      </c>
      <c r="C8" s="43">
        <v>90</v>
      </c>
      <c r="D8" s="44">
        <f t="shared" si="0"/>
        <v>9</v>
      </c>
      <c r="E8" s="7">
        <v>91.4</v>
      </c>
      <c r="F8" s="44">
        <f t="shared" si="1"/>
        <v>63.98</v>
      </c>
      <c r="G8" s="7">
        <v>94.5</v>
      </c>
      <c r="H8" s="7">
        <f t="shared" si="2"/>
        <v>85.05</v>
      </c>
      <c r="I8" s="7">
        <v>100</v>
      </c>
      <c r="J8" s="7">
        <v>100</v>
      </c>
      <c r="K8" s="7">
        <f t="shared" si="3"/>
        <v>10</v>
      </c>
      <c r="L8" s="44">
        <f t="shared" si="4"/>
        <v>19.01</v>
      </c>
      <c r="M8" s="7">
        <v>47</v>
      </c>
      <c r="N8" s="44">
        <f t="shared" si="5"/>
        <v>9.4</v>
      </c>
      <c r="O8" s="7">
        <f t="shared" si="6"/>
        <v>101.39</v>
      </c>
    </row>
    <row r="9" s="17" customFormat="1" ht="17.1" customHeight="1" spans="1:15">
      <c r="A9" s="45" t="s">
        <v>21</v>
      </c>
      <c r="B9" s="43">
        <v>90</v>
      </c>
      <c r="C9" s="43">
        <v>90</v>
      </c>
      <c r="D9" s="46">
        <f t="shared" si="0"/>
        <v>9</v>
      </c>
      <c r="E9" s="47">
        <v>89.61</v>
      </c>
      <c r="F9" s="46">
        <f t="shared" si="1"/>
        <v>62.727</v>
      </c>
      <c r="G9" s="45" t="s">
        <v>22</v>
      </c>
      <c r="H9" s="7">
        <f t="shared" si="2"/>
        <v>74.79</v>
      </c>
      <c r="I9" s="7">
        <v>90</v>
      </c>
      <c r="J9" s="7">
        <v>90</v>
      </c>
      <c r="K9" s="7">
        <f t="shared" si="3"/>
        <v>9</v>
      </c>
      <c r="L9" s="46">
        <f t="shared" si="4"/>
        <v>16.758</v>
      </c>
      <c r="M9" s="7">
        <v>47</v>
      </c>
      <c r="N9" s="46">
        <f t="shared" si="5"/>
        <v>9.4</v>
      </c>
      <c r="O9" s="7">
        <f t="shared" si="6"/>
        <v>97.885</v>
      </c>
    </row>
    <row r="10" s="17" customFormat="1" ht="17.1" customHeight="1" spans="1:15">
      <c r="A10" s="45" t="s">
        <v>23</v>
      </c>
      <c r="B10" s="43">
        <v>90</v>
      </c>
      <c r="C10" s="43">
        <v>90</v>
      </c>
      <c r="D10" s="46">
        <f t="shared" si="0"/>
        <v>9</v>
      </c>
      <c r="E10" s="43">
        <v>90.15</v>
      </c>
      <c r="F10" s="46">
        <f t="shared" si="1"/>
        <v>63.105</v>
      </c>
      <c r="G10" s="7" t="s">
        <v>24</v>
      </c>
      <c r="H10" s="7">
        <f t="shared" si="2"/>
        <v>83.16</v>
      </c>
      <c r="I10" s="7">
        <v>90</v>
      </c>
      <c r="J10" s="7">
        <v>90</v>
      </c>
      <c r="K10" s="7">
        <f t="shared" si="3"/>
        <v>9</v>
      </c>
      <c r="L10" s="46">
        <f t="shared" si="4"/>
        <v>18.432</v>
      </c>
      <c r="M10" s="7">
        <v>20</v>
      </c>
      <c r="N10" s="46">
        <f t="shared" si="5"/>
        <v>4</v>
      </c>
      <c r="O10" s="7">
        <f t="shared" si="6"/>
        <v>94.537</v>
      </c>
    </row>
    <row r="11" s="17" customFormat="1" ht="17.1" customHeight="1" spans="1:15">
      <c r="A11" s="45" t="s">
        <v>25</v>
      </c>
      <c r="B11" s="43">
        <v>90</v>
      </c>
      <c r="C11" s="43">
        <v>90</v>
      </c>
      <c r="D11" s="46">
        <f t="shared" si="0"/>
        <v>9</v>
      </c>
      <c r="E11" s="47">
        <v>91.3</v>
      </c>
      <c r="F11" s="46">
        <f t="shared" si="1"/>
        <v>63.91</v>
      </c>
      <c r="G11" s="45" t="s">
        <v>26</v>
      </c>
      <c r="H11" s="7">
        <f t="shared" si="2"/>
        <v>78.66</v>
      </c>
      <c r="I11" s="7">
        <v>90</v>
      </c>
      <c r="J11" s="7">
        <v>90</v>
      </c>
      <c r="K11" s="7">
        <f t="shared" si="3"/>
        <v>9</v>
      </c>
      <c r="L11" s="46">
        <f t="shared" si="4"/>
        <v>17.532</v>
      </c>
      <c r="M11" s="7">
        <v>10</v>
      </c>
      <c r="N11" s="46">
        <f t="shared" si="5"/>
        <v>2</v>
      </c>
      <c r="O11" s="7">
        <f t="shared" si="6"/>
        <v>92.442</v>
      </c>
    </row>
    <row r="12" s="17" customFormat="1" ht="17.1" customHeight="1" spans="1:15">
      <c r="A12" s="45" t="s">
        <v>27</v>
      </c>
      <c r="B12" s="43">
        <v>90</v>
      </c>
      <c r="C12" s="43">
        <v>90</v>
      </c>
      <c r="D12" s="46">
        <f t="shared" si="0"/>
        <v>9</v>
      </c>
      <c r="E12" s="43">
        <v>88.49</v>
      </c>
      <c r="F12" s="46">
        <f t="shared" si="1"/>
        <v>61.943</v>
      </c>
      <c r="G12" s="7" t="s">
        <v>28</v>
      </c>
      <c r="H12" s="7">
        <f t="shared" si="2"/>
        <v>86.4</v>
      </c>
      <c r="I12" s="7">
        <v>90</v>
      </c>
      <c r="J12" s="7">
        <v>90</v>
      </c>
      <c r="K12" s="7">
        <f t="shared" si="3"/>
        <v>9</v>
      </c>
      <c r="L12" s="46">
        <f t="shared" si="4"/>
        <v>19.08</v>
      </c>
      <c r="M12" s="7">
        <v>12</v>
      </c>
      <c r="N12" s="46">
        <f t="shared" si="5"/>
        <v>2.4</v>
      </c>
      <c r="O12" s="7">
        <f t="shared" si="6"/>
        <v>92.423</v>
      </c>
    </row>
    <row r="13" s="17" customFormat="1" ht="17.1" customHeight="1" spans="1:15">
      <c r="A13" s="45" t="s">
        <v>29</v>
      </c>
      <c r="B13" s="43">
        <v>90</v>
      </c>
      <c r="C13" s="43">
        <v>90</v>
      </c>
      <c r="D13" s="46">
        <f t="shared" si="0"/>
        <v>9</v>
      </c>
      <c r="E13" s="43">
        <v>91.36</v>
      </c>
      <c r="F13" s="46">
        <f t="shared" si="1"/>
        <v>63.952</v>
      </c>
      <c r="G13" s="7" t="s">
        <v>30</v>
      </c>
      <c r="H13" s="7">
        <f t="shared" si="2"/>
        <v>81.99</v>
      </c>
      <c r="I13" s="7">
        <v>90</v>
      </c>
      <c r="J13" s="7">
        <v>90</v>
      </c>
      <c r="K13" s="7">
        <f t="shared" si="3"/>
        <v>9</v>
      </c>
      <c r="L13" s="46">
        <f t="shared" si="4"/>
        <v>18.198</v>
      </c>
      <c r="M13" s="7">
        <v>5</v>
      </c>
      <c r="N13" s="46">
        <f t="shared" si="5"/>
        <v>1</v>
      </c>
      <c r="O13" s="7">
        <f t="shared" si="6"/>
        <v>92.15</v>
      </c>
    </row>
    <row r="14" s="17" customFormat="1" ht="17.1" customHeight="1" spans="1:15">
      <c r="A14" s="45" t="s">
        <v>31</v>
      </c>
      <c r="B14" s="43">
        <v>90</v>
      </c>
      <c r="C14" s="43">
        <v>90</v>
      </c>
      <c r="D14" s="46">
        <f t="shared" si="0"/>
        <v>9</v>
      </c>
      <c r="E14" s="43">
        <v>88.2</v>
      </c>
      <c r="F14" s="46">
        <f t="shared" si="1"/>
        <v>61.74</v>
      </c>
      <c r="G14" s="7" t="s">
        <v>32</v>
      </c>
      <c r="H14" s="7">
        <f t="shared" si="2"/>
        <v>75.87</v>
      </c>
      <c r="I14" s="7">
        <v>90</v>
      </c>
      <c r="J14" s="7">
        <v>90</v>
      </c>
      <c r="K14" s="7">
        <f t="shared" si="3"/>
        <v>9</v>
      </c>
      <c r="L14" s="46">
        <f t="shared" si="4"/>
        <v>16.974</v>
      </c>
      <c r="M14" s="7">
        <v>18</v>
      </c>
      <c r="N14" s="46">
        <f t="shared" si="5"/>
        <v>3.6</v>
      </c>
      <c r="O14" s="7">
        <f t="shared" si="6"/>
        <v>91.314</v>
      </c>
    </row>
    <row r="15" s="17" customFormat="1" ht="17.1" customHeight="1" spans="1:15">
      <c r="A15" s="45" t="s">
        <v>33</v>
      </c>
      <c r="B15" s="43">
        <v>90</v>
      </c>
      <c r="C15" s="43">
        <v>90</v>
      </c>
      <c r="D15" s="46">
        <f t="shared" si="0"/>
        <v>9</v>
      </c>
      <c r="E15" s="48">
        <v>89.29</v>
      </c>
      <c r="F15" s="46">
        <f t="shared" si="1"/>
        <v>62.503</v>
      </c>
      <c r="G15" s="45" t="s">
        <v>34</v>
      </c>
      <c r="H15" s="7">
        <f t="shared" si="2"/>
        <v>79.47</v>
      </c>
      <c r="I15" s="7">
        <v>90</v>
      </c>
      <c r="J15" s="7">
        <v>90</v>
      </c>
      <c r="K15" s="7">
        <f t="shared" si="3"/>
        <v>9</v>
      </c>
      <c r="L15" s="46">
        <f t="shared" si="4"/>
        <v>17.694</v>
      </c>
      <c r="M15" s="7">
        <v>9</v>
      </c>
      <c r="N15" s="46">
        <f t="shared" si="5"/>
        <v>1.8</v>
      </c>
      <c r="O15" s="7">
        <f t="shared" si="6"/>
        <v>90.997</v>
      </c>
    </row>
    <row r="16" s="17" customFormat="1" ht="17.1" customHeight="1" spans="1:15">
      <c r="A16" s="42" t="s">
        <v>35</v>
      </c>
      <c r="B16" s="43">
        <v>90</v>
      </c>
      <c r="C16" s="43">
        <v>90</v>
      </c>
      <c r="D16" s="44">
        <f t="shared" si="0"/>
        <v>9</v>
      </c>
      <c r="E16" s="7">
        <v>90.17</v>
      </c>
      <c r="F16" s="44">
        <f t="shared" si="1"/>
        <v>63.119</v>
      </c>
      <c r="G16" s="7">
        <v>90.4</v>
      </c>
      <c r="H16" s="7">
        <f t="shared" si="2"/>
        <v>81.36</v>
      </c>
      <c r="I16" s="7">
        <v>100</v>
      </c>
      <c r="J16" s="7">
        <v>100</v>
      </c>
      <c r="K16" s="7">
        <f t="shared" si="3"/>
        <v>10</v>
      </c>
      <c r="L16" s="44">
        <f t="shared" si="4"/>
        <v>18.272</v>
      </c>
      <c r="M16" s="7">
        <v>2</v>
      </c>
      <c r="N16" s="44">
        <f t="shared" si="5"/>
        <v>0.4</v>
      </c>
      <c r="O16" s="7">
        <f t="shared" si="6"/>
        <v>90.791</v>
      </c>
    </row>
    <row r="17" s="17" customFormat="1" ht="17.1" customHeight="1" spans="1:15">
      <c r="A17" s="42" t="s">
        <v>36</v>
      </c>
      <c r="B17" s="43">
        <v>90</v>
      </c>
      <c r="C17" s="43">
        <v>90</v>
      </c>
      <c r="D17" s="44">
        <f t="shared" si="0"/>
        <v>9</v>
      </c>
      <c r="E17" s="7">
        <v>87.73</v>
      </c>
      <c r="F17" s="44">
        <f t="shared" si="1"/>
        <v>61.411</v>
      </c>
      <c r="G17" s="7">
        <v>84.6</v>
      </c>
      <c r="H17" s="7">
        <f t="shared" si="2"/>
        <v>76.14</v>
      </c>
      <c r="I17" s="7">
        <v>100</v>
      </c>
      <c r="J17" s="7">
        <v>100</v>
      </c>
      <c r="K17" s="7">
        <f t="shared" si="3"/>
        <v>10</v>
      </c>
      <c r="L17" s="44">
        <f t="shared" si="4"/>
        <v>17.228</v>
      </c>
      <c r="M17" s="7">
        <v>14</v>
      </c>
      <c r="N17" s="44">
        <f t="shared" si="5"/>
        <v>2.8</v>
      </c>
      <c r="O17" s="7">
        <f t="shared" si="6"/>
        <v>90.439</v>
      </c>
    </row>
    <row r="18" s="17" customFormat="1" ht="17.1" customHeight="1" spans="1:15">
      <c r="A18" s="45" t="s">
        <v>37</v>
      </c>
      <c r="B18" s="43">
        <v>90</v>
      </c>
      <c r="C18" s="43">
        <v>90</v>
      </c>
      <c r="D18" s="46">
        <f t="shared" si="0"/>
        <v>9</v>
      </c>
      <c r="E18" s="43">
        <v>86.66</v>
      </c>
      <c r="F18" s="46">
        <f t="shared" si="1"/>
        <v>60.662</v>
      </c>
      <c r="G18" s="7" t="s">
        <v>38</v>
      </c>
      <c r="H18" s="7">
        <f t="shared" si="2"/>
        <v>83.61</v>
      </c>
      <c r="I18" s="7">
        <v>90</v>
      </c>
      <c r="J18" s="7">
        <v>90</v>
      </c>
      <c r="K18" s="7">
        <f t="shared" si="3"/>
        <v>9</v>
      </c>
      <c r="L18" s="46">
        <f t="shared" si="4"/>
        <v>18.522</v>
      </c>
      <c r="M18" s="7">
        <v>10</v>
      </c>
      <c r="N18" s="46">
        <f t="shared" si="5"/>
        <v>2</v>
      </c>
      <c r="O18" s="7">
        <f t="shared" si="6"/>
        <v>90.184</v>
      </c>
    </row>
    <row r="19" s="17" customFormat="1" ht="17.1" customHeight="1" spans="1:15">
      <c r="A19" s="45" t="s">
        <v>39</v>
      </c>
      <c r="B19" s="43">
        <v>90</v>
      </c>
      <c r="C19" s="43">
        <v>90</v>
      </c>
      <c r="D19" s="46">
        <f t="shared" si="0"/>
        <v>9</v>
      </c>
      <c r="E19" s="43">
        <v>87.64</v>
      </c>
      <c r="F19" s="46">
        <f t="shared" si="1"/>
        <v>61.348</v>
      </c>
      <c r="G19" s="7" t="s">
        <v>40</v>
      </c>
      <c r="H19" s="7">
        <f t="shared" si="2"/>
        <v>79.02</v>
      </c>
      <c r="I19" s="7">
        <v>90</v>
      </c>
      <c r="J19" s="7">
        <v>90</v>
      </c>
      <c r="K19" s="7">
        <f t="shared" si="3"/>
        <v>9</v>
      </c>
      <c r="L19" s="46">
        <f t="shared" si="4"/>
        <v>17.604</v>
      </c>
      <c r="M19" s="7">
        <v>11</v>
      </c>
      <c r="N19" s="46">
        <f t="shared" si="5"/>
        <v>2.2</v>
      </c>
      <c r="O19" s="7">
        <f t="shared" si="6"/>
        <v>90.152</v>
      </c>
    </row>
    <row r="20" s="17" customFormat="1" ht="17.1" customHeight="1" spans="1:15">
      <c r="A20" s="45" t="s">
        <v>41</v>
      </c>
      <c r="B20" s="43">
        <v>90</v>
      </c>
      <c r="C20" s="43">
        <v>90</v>
      </c>
      <c r="D20" s="46">
        <f t="shared" si="0"/>
        <v>9</v>
      </c>
      <c r="E20" s="43">
        <v>86.63</v>
      </c>
      <c r="F20" s="46">
        <f t="shared" si="1"/>
        <v>60.641</v>
      </c>
      <c r="G20" s="7" t="s">
        <v>42</v>
      </c>
      <c r="H20" s="7">
        <f t="shared" si="2"/>
        <v>71.55</v>
      </c>
      <c r="I20" s="7">
        <v>90</v>
      </c>
      <c r="J20" s="7">
        <v>90</v>
      </c>
      <c r="K20" s="7">
        <f t="shared" si="3"/>
        <v>9</v>
      </c>
      <c r="L20" s="46">
        <f t="shared" si="4"/>
        <v>16.11</v>
      </c>
      <c r="M20" s="7">
        <v>22</v>
      </c>
      <c r="N20" s="46">
        <f t="shared" si="5"/>
        <v>4.4</v>
      </c>
      <c r="O20" s="7">
        <f t="shared" si="6"/>
        <v>90.151</v>
      </c>
    </row>
    <row r="21" s="17" customFormat="1" ht="17.1" customHeight="1" spans="1:15">
      <c r="A21" s="45" t="s">
        <v>43</v>
      </c>
      <c r="B21" s="43">
        <v>90</v>
      </c>
      <c r="C21" s="43">
        <v>90</v>
      </c>
      <c r="D21" s="46">
        <f t="shared" si="0"/>
        <v>9</v>
      </c>
      <c r="E21" s="43">
        <v>87.14</v>
      </c>
      <c r="F21" s="46">
        <f t="shared" si="1"/>
        <v>60.998</v>
      </c>
      <c r="G21" s="7" t="s">
        <v>44</v>
      </c>
      <c r="H21" s="7">
        <f t="shared" si="2"/>
        <v>64.08</v>
      </c>
      <c r="I21" s="7">
        <v>90</v>
      </c>
      <c r="J21" s="7">
        <v>90</v>
      </c>
      <c r="K21" s="7">
        <f t="shared" si="3"/>
        <v>9</v>
      </c>
      <c r="L21" s="46">
        <f t="shared" si="4"/>
        <v>14.616</v>
      </c>
      <c r="M21" s="7">
        <v>25</v>
      </c>
      <c r="N21" s="46">
        <f t="shared" si="5"/>
        <v>5</v>
      </c>
      <c r="O21" s="7">
        <f t="shared" si="6"/>
        <v>89.614</v>
      </c>
    </row>
    <row r="22" s="17" customFormat="1" ht="17.1" customHeight="1" spans="1:15">
      <c r="A22" s="42" t="s">
        <v>45</v>
      </c>
      <c r="B22" s="43">
        <v>90</v>
      </c>
      <c r="C22" s="43">
        <v>90</v>
      </c>
      <c r="D22" s="44">
        <f t="shared" si="0"/>
        <v>9</v>
      </c>
      <c r="E22" s="7">
        <v>87.76</v>
      </c>
      <c r="F22" s="44">
        <f t="shared" si="1"/>
        <v>61.432</v>
      </c>
      <c r="G22" s="7">
        <v>89.9</v>
      </c>
      <c r="H22" s="7">
        <f t="shared" si="2"/>
        <v>80.91</v>
      </c>
      <c r="I22" s="7">
        <v>100</v>
      </c>
      <c r="J22" s="7">
        <v>100</v>
      </c>
      <c r="K22" s="7">
        <f t="shared" si="3"/>
        <v>10</v>
      </c>
      <c r="L22" s="44">
        <f t="shared" si="4"/>
        <v>18.182</v>
      </c>
      <c r="M22" s="7">
        <v>2</v>
      </c>
      <c r="N22" s="44">
        <f t="shared" si="5"/>
        <v>0.4</v>
      </c>
      <c r="O22" s="7">
        <f t="shared" si="6"/>
        <v>89.014</v>
      </c>
    </row>
    <row r="23" s="17" customFormat="1" ht="17.1" customHeight="1" spans="1:15">
      <c r="A23" s="45" t="s">
        <v>46</v>
      </c>
      <c r="B23" s="43">
        <v>90</v>
      </c>
      <c r="C23" s="43">
        <v>80</v>
      </c>
      <c r="D23" s="46">
        <f t="shared" si="0"/>
        <v>8</v>
      </c>
      <c r="E23" s="47">
        <v>90.23</v>
      </c>
      <c r="F23" s="46">
        <f t="shared" si="1"/>
        <v>63.161</v>
      </c>
      <c r="G23" s="45" t="s">
        <v>47</v>
      </c>
      <c r="H23" s="7">
        <f t="shared" si="2"/>
        <v>78.12</v>
      </c>
      <c r="I23" s="7">
        <v>90</v>
      </c>
      <c r="J23" s="7">
        <v>90</v>
      </c>
      <c r="K23" s="7">
        <f t="shared" si="3"/>
        <v>9</v>
      </c>
      <c r="L23" s="46">
        <f t="shared" si="4"/>
        <v>17.424</v>
      </c>
      <c r="M23" s="7">
        <v>2</v>
      </c>
      <c r="N23" s="46">
        <f t="shared" si="5"/>
        <v>0.4</v>
      </c>
      <c r="O23" s="7">
        <f t="shared" si="6"/>
        <v>88.985</v>
      </c>
    </row>
    <row r="24" s="17" customFormat="1" ht="17.1" customHeight="1" spans="1:15">
      <c r="A24" s="42" t="s">
        <v>48</v>
      </c>
      <c r="B24" s="43">
        <v>90</v>
      </c>
      <c r="C24" s="43">
        <v>90</v>
      </c>
      <c r="D24" s="44">
        <f t="shared" si="0"/>
        <v>9</v>
      </c>
      <c r="E24" s="7">
        <v>91.48</v>
      </c>
      <c r="F24" s="44">
        <f t="shared" si="1"/>
        <v>64.036</v>
      </c>
      <c r="G24" s="7">
        <v>76.9</v>
      </c>
      <c r="H24" s="7">
        <f t="shared" si="2"/>
        <v>69.21</v>
      </c>
      <c r="I24" s="7">
        <v>100</v>
      </c>
      <c r="J24" s="7">
        <v>100</v>
      </c>
      <c r="K24" s="7">
        <f t="shared" si="3"/>
        <v>10</v>
      </c>
      <c r="L24" s="44">
        <f t="shared" si="4"/>
        <v>15.842</v>
      </c>
      <c r="M24" s="7"/>
      <c r="N24" s="44">
        <f t="shared" si="5"/>
        <v>0</v>
      </c>
      <c r="O24" s="7">
        <f t="shared" si="6"/>
        <v>88.878</v>
      </c>
    </row>
    <row r="25" s="17" customFormat="1" ht="17.1" customHeight="1" spans="1:15">
      <c r="A25" s="45" t="s">
        <v>49</v>
      </c>
      <c r="B25" s="43">
        <v>90</v>
      </c>
      <c r="C25" s="43">
        <v>90</v>
      </c>
      <c r="D25" s="46">
        <f t="shared" si="0"/>
        <v>9</v>
      </c>
      <c r="E25" s="48">
        <v>89.49</v>
      </c>
      <c r="F25" s="46">
        <f t="shared" si="1"/>
        <v>62.643</v>
      </c>
      <c r="G25" s="45" t="s">
        <v>50</v>
      </c>
      <c r="H25" s="7">
        <f t="shared" si="2"/>
        <v>73.08</v>
      </c>
      <c r="I25" s="7">
        <v>90</v>
      </c>
      <c r="J25" s="7">
        <v>90</v>
      </c>
      <c r="K25" s="7">
        <f t="shared" si="3"/>
        <v>9</v>
      </c>
      <c r="L25" s="46">
        <f t="shared" si="4"/>
        <v>16.416</v>
      </c>
      <c r="M25" s="7">
        <v>4</v>
      </c>
      <c r="N25" s="46">
        <f t="shared" si="5"/>
        <v>0.8</v>
      </c>
      <c r="O25" s="7">
        <f t="shared" si="6"/>
        <v>88.859</v>
      </c>
    </row>
    <row r="26" s="17" customFormat="1" ht="17.1" customHeight="1" spans="1:15">
      <c r="A26" s="42" t="s">
        <v>51</v>
      </c>
      <c r="B26" s="43">
        <v>90</v>
      </c>
      <c r="C26" s="43">
        <v>90</v>
      </c>
      <c r="D26" s="44">
        <f t="shared" si="0"/>
        <v>9</v>
      </c>
      <c r="E26" s="7">
        <v>80.83</v>
      </c>
      <c r="F26" s="44">
        <f t="shared" si="1"/>
        <v>56.581</v>
      </c>
      <c r="G26" s="7">
        <v>94</v>
      </c>
      <c r="H26" s="7">
        <f t="shared" si="2"/>
        <v>84.6</v>
      </c>
      <c r="I26" s="7">
        <v>100</v>
      </c>
      <c r="J26" s="7">
        <v>100</v>
      </c>
      <c r="K26" s="7">
        <f t="shared" si="3"/>
        <v>10</v>
      </c>
      <c r="L26" s="44">
        <f t="shared" si="4"/>
        <v>18.92</v>
      </c>
      <c r="M26" s="7">
        <v>20</v>
      </c>
      <c r="N26" s="44">
        <f t="shared" si="5"/>
        <v>4</v>
      </c>
      <c r="O26" s="7">
        <f t="shared" si="6"/>
        <v>88.501</v>
      </c>
    </row>
    <row r="27" s="17" customFormat="1" ht="17.1" customHeight="1" spans="1:15">
      <c r="A27" s="42" t="s">
        <v>52</v>
      </c>
      <c r="B27" s="43">
        <v>90</v>
      </c>
      <c r="C27" s="43">
        <v>90</v>
      </c>
      <c r="D27" s="44">
        <f t="shared" si="0"/>
        <v>9</v>
      </c>
      <c r="E27" s="7">
        <v>88.06</v>
      </c>
      <c r="F27" s="44">
        <f t="shared" si="1"/>
        <v>61.642</v>
      </c>
      <c r="G27" s="7">
        <v>82.8</v>
      </c>
      <c r="H27" s="7">
        <f t="shared" si="2"/>
        <v>74.52</v>
      </c>
      <c r="I27" s="7">
        <v>100</v>
      </c>
      <c r="J27" s="7">
        <v>100</v>
      </c>
      <c r="K27" s="7">
        <f t="shared" si="3"/>
        <v>10</v>
      </c>
      <c r="L27" s="44">
        <f t="shared" si="4"/>
        <v>16.904</v>
      </c>
      <c r="M27" s="7">
        <v>2</v>
      </c>
      <c r="N27" s="44">
        <f t="shared" si="5"/>
        <v>0.4</v>
      </c>
      <c r="O27" s="7">
        <f t="shared" si="6"/>
        <v>87.946</v>
      </c>
    </row>
    <row r="28" s="17" customFormat="1" ht="17.1" customHeight="1" spans="1:15">
      <c r="A28" s="45" t="s">
        <v>53</v>
      </c>
      <c r="B28" s="43">
        <v>90</v>
      </c>
      <c r="C28" s="43">
        <v>90</v>
      </c>
      <c r="D28" s="46">
        <f t="shared" si="0"/>
        <v>9</v>
      </c>
      <c r="E28" s="47">
        <v>89.79</v>
      </c>
      <c r="F28" s="46">
        <f t="shared" si="1"/>
        <v>62.853</v>
      </c>
      <c r="G28" s="49">
        <v>77.1</v>
      </c>
      <c r="H28" s="7">
        <f t="shared" si="2"/>
        <v>69.39</v>
      </c>
      <c r="I28" s="7">
        <v>90</v>
      </c>
      <c r="J28" s="7">
        <v>90</v>
      </c>
      <c r="K28" s="7">
        <f t="shared" si="3"/>
        <v>9</v>
      </c>
      <c r="L28" s="46">
        <f t="shared" si="4"/>
        <v>15.678</v>
      </c>
      <c r="M28" s="7">
        <v>2</v>
      </c>
      <c r="N28" s="46">
        <f t="shared" si="5"/>
        <v>0.4</v>
      </c>
      <c r="O28" s="7">
        <f t="shared" si="6"/>
        <v>87.931</v>
      </c>
    </row>
    <row r="29" s="17" customFormat="1" ht="17.1" customHeight="1" spans="1:15">
      <c r="A29" s="45" t="s">
        <v>54</v>
      </c>
      <c r="B29" s="43">
        <v>90</v>
      </c>
      <c r="C29" s="43">
        <v>90</v>
      </c>
      <c r="D29" s="46">
        <f t="shared" si="0"/>
        <v>9</v>
      </c>
      <c r="E29" s="48">
        <v>89.37</v>
      </c>
      <c r="F29" s="46">
        <f t="shared" si="1"/>
        <v>62.559</v>
      </c>
      <c r="G29" s="45" t="s">
        <v>55</v>
      </c>
      <c r="H29" s="7">
        <f t="shared" si="2"/>
        <v>72.45</v>
      </c>
      <c r="I29" s="7">
        <v>90</v>
      </c>
      <c r="J29" s="7">
        <v>90</v>
      </c>
      <c r="K29" s="7">
        <f t="shared" si="3"/>
        <v>9</v>
      </c>
      <c r="L29" s="46">
        <f t="shared" si="4"/>
        <v>16.29</v>
      </c>
      <c r="M29" s="7"/>
      <c r="N29" s="46">
        <f t="shared" si="5"/>
        <v>0</v>
      </c>
      <c r="O29" s="7">
        <f t="shared" si="6"/>
        <v>87.849</v>
      </c>
    </row>
    <row r="30" s="17" customFormat="1" ht="17.1" customHeight="1" spans="1:15">
      <c r="A30" s="45" t="s">
        <v>56</v>
      </c>
      <c r="B30" s="43">
        <v>90</v>
      </c>
      <c r="C30" s="43">
        <v>90</v>
      </c>
      <c r="D30" s="46">
        <f t="shared" si="0"/>
        <v>9</v>
      </c>
      <c r="E30" s="48">
        <v>81.89</v>
      </c>
      <c r="F30" s="46">
        <f t="shared" si="1"/>
        <v>57.323</v>
      </c>
      <c r="G30" s="45" t="s">
        <v>57</v>
      </c>
      <c r="H30" s="7">
        <f t="shared" si="2"/>
        <v>71.64</v>
      </c>
      <c r="I30" s="7">
        <v>90</v>
      </c>
      <c r="J30" s="7">
        <v>90</v>
      </c>
      <c r="K30" s="7">
        <f t="shared" si="3"/>
        <v>9</v>
      </c>
      <c r="L30" s="46">
        <f t="shared" si="4"/>
        <v>16.128</v>
      </c>
      <c r="M30" s="7">
        <v>26</v>
      </c>
      <c r="N30" s="46">
        <f t="shared" si="5"/>
        <v>5.2</v>
      </c>
      <c r="O30" s="7">
        <f t="shared" si="6"/>
        <v>87.651</v>
      </c>
    </row>
    <row r="31" s="17" customFormat="1" ht="17.1" customHeight="1" spans="1:15">
      <c r="A31" s="45" t="s">
        <v>58</v>
      </c>
      <c r="B31" s="43">
        <v>90</v>
      </c>
      <c r="C31" s="43">
        <v>90</v>
      </c>
      <c r="D31" s="46">
        <f t="shared" si="0"/>
        <v>9</v>
      </c>
      <c r="E31" s="43">
        <v>84.3</v>
      </c>
      <c r="F31" s="46">
        <f t="shared" si="1"/>
        <v>59.01</v>
      </c>
      <c r="G31" s="7" t="s">
        <v>59</v>
      </c>
      <c r="H31" s="7">
        <f t="shared" si="2"/>
        <v>86.85</v>
      </c>
      <c r="I31" s="7">
        <v>90</v>
      </c>
      <c r="J31" s="7">
        <v>90</v>
      </c>
      <c r="K31" s="7">
        <f t="shared" si="3"/>
        <v>9</v>
      </c>
      <c r="L31" s="46">
        <f t="shared" si="4"/>
        <v>19.17</v>
      </c>
      <c r="M31" s="7">
        <v>2</v>
      </c>
      <c r="N31" s="46">
        <f t="shared" si="5"/>
        <v>0.4</v>
      </c>
      <c r="O31" s="7">
        <f t="shared" si="6"/>
        <v>87.58</v>
      </c>
    </row>
    <row r="32" s="17" customFormat="1" ht="17.1" customHeight="1" spans="1:15">
      <c r="A32" s="45" t="s">
        <v>60</v>
      </c>
      <c r="B32" s="43">
        <v>90</v>
      </c>
      <c r="C32" s="43">
        <v>90</v>
      </c>
      <c r="D32" s="46">
        <f t="shared" si="0"/>
        <v>9</v>
      </c>
      <c r="E32" s="48">
        <v>84.09</v>
      </c>
      <c r="F32" s="46">
        <f t="shared" si="1"/>
        <v>58.863</v>
      </c>
      <c r="G32" s="45" t="s">
        <v>61</v>
      </c>
      <c r="H32" s="7">
        <f t="shared" si="2"/>
        <v>74.07</v>
      </c>
      <c r="I32" s="7">
        <v>90</v>
      </c>
      <c r="J32" s="7">
        <v>90</v>
      </c>
      <c r="K32" s="7">
        <f t="shared" si="3"/>
        <v>9</v>
      </c>
      <c r="L32" s="46">
        <f t="shared" si="4"/>
        <v>16.614</v>
      </c>
      <c r="M32" s="7">
        <v>15</v>
      </c>
      <c r="N32" s="46">
        <f t="shared" si="5"/>
        <v>3</v>
      </c>
      <c r="O32" s="7">
        <f t="shared" si="6"/>
        <v>87.477</v>
      </c>
    </row>
    <row r="33" s="17" customFormat="1" ht="17.1" customHeight="1" spans="1:15">
      <c r="A33" s="42" t="s">
        <v>62</v>
      </c>
      <c r="B33" s="43">
        <v>90</v>
      </c>
      <c r="C33" s="43">
        <v>90</v>
      </c>
      <c r="D33" s="44">
        <f t="shared" si="0"/>
        <v>9</v>
      </c>
      <c r="E33" s="7">
        <v>81.61</v>
      </c>
      <c r="F33" s="44">
        <f t="shared" si="1"/>
        <v>57.127</v>
      </c>
      <c r="G33" s="7">
        <v>97.5</v>
      </c>
      <c r="H33" s="7">
        <f t="shared" si="2"/>
        <v>87.75</v>
      </c>
      <c r="I33" s="7">
        <v>100</v>
      </c>
      <c r="J33" s="7">
        <v>100</v>
      </c>
      <c r="K33" s="7">
        <f t="shared" si="3"/>
        <v>10</v>
      </c>
      <c r="L33" s="44">
        <f t="shared" si="4"/>
        <v>19.55</v>
      </c>
      <c r="M33" s="7">
        <v>8</v>
      </c>
      <c r="N33" s="44">
        <f t="shared" si="5"/>
        <v>1.6</v>
      </c>
      <c r="O33" s="7">
        <f t="shared" si="6"/>
        <v>87.277</v>
      </c>
    </row>
    <row r="34" s="1" customFormat="1" spans="1:15">
      <c r="A34" s="45" t="s">
        <v>63</v>
      </c>
      <c r="B34" s="43">
        <v>90</v>
      </c>
      <c r="C34" s="43">
        <v>90</v>
      </c>
      <c r="D34" s="46">
        <f t="shared" si="0"/>
        <v>9</v>
      </c>
      <c r="E34" s="43">
        <v>87.53</v>
      </c>
      <c r="F34" s="46">
        <f t="shared" si="1"/>
        <v>61.271</v>
      </c>
      <c r="G34" s="7" t="s">
        <v>50</v>
      </c>
      <c r="H34" s="7">
        <f t="shared" si="2"/>
        <v>73.08</v>
      </c>
      <c r="I34" s="7">
        <v>90</v>
      </c>
      <c r="J34" s="7">
        <v>90</v>
      </c>
      <c r="K34" s="7">
        <f t="shared" si="3"/>
        <v>9</v>
      </c>
      <c r="L34" s="46">
        <f t="shared" si="4"/>
        <v>16.416</v>
      </c>
      <c r="M34" s="7">
        <v>2</v>
      </c>
      <c r="N34" s="46">
        <f t="shared" si="5"/>
        <v>0.4</v>
      </c>
      <c r="O34" s="7">
        <f t="shared" si="6"/>
        <v>87.087</v>
      </c>
    </row>
    <row r="35" s="1" customFormat="1" spans="1:15">
      <c r="A35" s="45" t="s">
        <v>64</v>
      </c>
      <c r="B35" s="43">
        <v>90</v>
      </c>
      <c r="C35" s="43">
        <v>90</v>
      </c>
      <c r="D35" s="46">
        <f t="shared" si="0"/>
        <v>9</v>
      </c>
      <c r="E35" s="48">
        <v>91.68</v>
      </c>
      <c r="F35" s="46">
        <f t="shared" si="1"/>
        <v>64.176</v>
      </c>
      <c r="G35" s="45" t="s">
        <v>65</v>
      </c>
      <c r="H35" s="7">
        <f t="shared" si="2"/>
        <v>60.39</v>
      </c>
      <c r="I35" s="7">
        <v>90</v>
      </c>
      <c r="J35" s="7">
        <v>90</v>
      </c>
      <c r="K35" s="7">
        <f t="shared" si="3"/>
        <v>9</v>
      </c>
      <c r="L35" s="46">
        <f t="shared" si="4"/>
        <v>13.878</v>
      </c>
      <c r="M35" s="7"/>
      <c r="N35" s="46">
        <f t="shared" si="5"/>
        <v>0</v>
      </c>
      <c r="O35" s="7">
        <f t="shared" si="6"/>
        <v>87.054</v>
      </c>
    </row>
    <row r="36" s="1" customFormat="1" spans="1:15">
      <c r="A36" s="42" t="s">
        <v>66</v>
      </c>
      <c r="B36" s="43">
        <v>90</v>
      </c>
      <c r="C36" s="43">
        <v>90</v>
      </c>
      <c r="D36" s="44">
        <f t="shared" si="0"/>
        <v>9</v>
      </c>
      <c r="E36" s="7">
        <v>86.1</v>
      </c>
      <c r="F36" s="44">
        <f t="shared" si="1"/>
        <v>60.27</v>
      </c>
      <c r="G36" s="7">
        <v>85.7</v>
      </c>
      <c r="H36" s="7">
        <f t="shared" si="2"/>
        <v>77.13</v>
      </c>
      <c r="I36" s="7">
        <v>100</v>
      </c>
      <c r="J36" s="7">
        <v>100</v>
      </c>
      <c r="K36" s="7">
        <f t="shared" si="3"/>
        <v>10</v>
      </c>
      <c r="L36" s="44">
        <f t="shared" si="4"/>
        <v>17.426</v>
      </c>
      <c r="M36" s="7"/>
      <c r="N36" s="44">
        <f t="shared" si="5"/>
        <v>0</v>
      </c>
      <c r="O36" s="7">
        <f t="shared" si="6"/>
        <v>86.696</v>
      </c>
    </row>
    <row r="37" s="1" customFormat="1" spans="1:15">
      <c r="A37" s="42" t="s">
        <v>67</v>
      </c>
      <c r="B37" s="43">
        <v>90</v>
      </c>
      <c r="C37" s="43">
        <v>90</v>
      </c>
      <c r="D37" s="44">
        <f t="shared" si="0"/>
        <v>9</v>
      </c>
      <c r="E37" s="7">
        <v>85.48</v>
      </c>
      <c r="F37" s="44">
        <f t="shared" si="1"/>
        <v>59.836</v>
      </c>
      <c r="G37" s="7">
        <v>87.8</v>
      </c>
      <c r="H37" s="7">
        <f t="shared" si="2"/>
        <v>79.02</v>
      </c>
      <c r="I37" s="7">
        <v>100</v>
      </c>
      <c r="J37" s="7">
        <v>100</v>
      </c>
      <c r="K37" s="7">
        <f t="shared" si="3"/>
        <v>10</v>
      </c>
      <c r="L37" s="44">
        <f t="shared" si="4"/>
        <v>17.804</v>
      </c>
      <c r="M37" s="7"/>
      <c r="N37" s="44">
        <f t="shared" si="5"/>
        <v>0</v>
      </c>
      <c r="O37" s="7">
        <f t="shared" si="6"/>
        <v>86.64</v>
      </c>
    </row>
    <row r="38" s="1" customFormat="1" spans="1:15">
      <c r="A38" s="42" t="s">
        <v>68</v>
      </c>
      <c r="B38" s="43">
        <v>90</v>
      </c>
      <c r="C38" s="43">
        <v>90</v>
      </c>
      <c r="D38" s="44">
        <f t="shared" si="0"/>
        <v>9</v>
      </c>
      <c r="E38" s="7">
        <v>86.12</v>
      </c>
      <c r="F38" s="44">
        <f t="shared" si="1"/>
        <v>60.284</v>
      </c>
      <c r="G38" s="7">
        <v>84.8</v>
      </c>
      <c r="H38" s="7">
        <f t="shared" si="2"/>
        <v>76.32</v>
      </c>
      <c r="I38" s="7">
        <v>100</v>
      </c>
      <c r="J38" s="7">
        <v>100</v>
      </c>
      <c r="K38" s="7">
        <f t="shared" si="3"/>
        <v>10</v>
      </c>
      <c r="L38" s="44">
        <f t="shared" si="4"/>
        <v>17.264</v>
      </c>
      <c r="M38" s="7"/>
      <c r="N38" s="44">
        <f t="shared" si="5"/>
        <v>0</v>
      </c>
      <c r="O38" s="7">
        <f t="shared" si="6"/>
        <v>86.548</v>
      </c>
    </row>
    <row r="39" s="1" customFormat="1" spans="1:15">
      <c r="A39" s="42" t="s">
        <v>69</v>
      </c>
      <c r="B39" s="43">
        <v>90</v>
      </c>
      <c r="C39" s="43">
        <v>90</v>
      </c>
      <c r="D39" s="44">
        <f t="shared" si="0"/>
        <v>9</v>
      </c>
      <c r="E39" s="7">
        <v>87.56</v>
      </c>
      <c r="F39" s="44">
        <f t="shared" si="1"/>
        <v>61.292</v>
      </c>
      <c r="G39" s="7">
        <v>76.7</v>
      </c>
      <c r="H39" s="7">
        <f t="shared" si="2"/>
        <v>69.03</v>
      </c>
      <c r="I39" s="7">
        <v>100</v>
      </c>
      <c r="J39" s="7">
        <v>100</v>
      </c>
      <c r="K39" s="7">
        <f t="shared" si="3"/>
        <v>10</v>
      </c>
      <c r="L39" s="44">
        <f t="shared" si="4"/>
        <v>15.806</v>
      </c>
      <c r="M39" s="7"/>
      <c r="N39" s="44">
        <f t="shared" si="5"/>
        <v>0</v>
      </c>
      <c r="O39" s="7">
        <f t="shared" si="6"/>
        <v>86.098</v>
      </c>
    </row>
    <row r="40" s="1" customFormat="1" spans="1:15">
      <c r="A40" s="45" t="s">
        <v>70</v>
      </c>
      <c r="B40" s="43">
        <v>90</v>
      </c>
      <c r="C40" s="43">
        <v>80</v>
      </c>
      <c r="D40" s="46">
        <f t="shared" si="0"/>
        <v>8</v>
      </c>
      <c r="E40" s="48">
        <v>84.99</v>
      </c>
      <c r="F40" s="46">
        <f t="shared" si="1"/>
        <v>59.493</v>
      </c>
      <c r="G40" s="45" t="s">
        <v>71</v>
      </c>
      <c r="H40" s="7">
        <f t="shared" si="2"/>
        <v>73.98</v>
      </c>
      <c r="I40" s="7">
        <v>90</v>
      </c>
      <c r="J40" s="7">
        <v>90</v>
      </c>
      <c r="K40" s="7">
        <f t="shared" si="3"/>
        <v>9</v>
      </c>
      <c r="L40" s="46">
        <f t="shared" si="4"/>
        <v>16.596</v>
      </c>
      <c r="M40" s="7">
        <v>10</v>
      </c>
      <c r="N40" s="46">
        <f t="shared" si="5"/>
        <v>2</v>
      </c>
      <c r="O40" s="7">
        <f t="shared" si="6"/>
        <v>86.089</v>
      </c>
    </row>
    <row r="41" s="1" customFormat="1" spans="1:15">
      <c r="A41" s="42" t="s">
        <v>72</v>
      </c>
      <c r="B41" s="43">
        <v>90</v>
      </c>
      <c r="C41" s="43">
        <v>90</v>
      </c>
      <c r="D41" s="44">
        <f t="shared" si="0"/>
        <v>9</v>
      </c>
      <c r="E41" s="7">
        <v>86.12</v>
      </c>
      <c r="F41" s="44">
        <f t="shared" si="1"/>
        <v>60.284</v>
      </c>
      <c r="G41" s="7">
        <v>79.4</v>
      </c>
      <c r="H41" s="7">
        <f t="shared" si="2"/>
        <v>71.46</v>
      </c>
      <c r="I41" s="7">
        <v>100</v>
      </c>
      <c r="J41" s="7">
        <v>100</v>
      </c>
      <c r="K41" s="7">
        <f t="shared" si="3"/>
        <v>10</v>
      </c>
      <c r="L41" s="44">
        <f t="shared" si="4"/>
        <v>16.292</v>
      </c>
      <c r="M41" s="7">
        <v>2</v>
      </c>
      <c r="N41" s="44">
        <f t="shared" si="5"/>
        <v>0.4</v>
      </c>
      <c r="O41" s="7">
        <f t="shared" si="6"/>
        <v>85.976</v>
      </c>
    </row>
    <row r="42" s="1" customFormat="1" spans="1:15">
      <c r="A42" s="45" t="s">
        <v>73</v>
      </c>
      <c r="B42" s="43">
        <v>90</v>
      </c>
      <c r="C42" s="43">
        <v>90</v>
      </c>
      <c r="D42" s="46">
        <f t="shared" si="0"/>
        <v>9</v>
      </c>
      <c r="E42" s="43">
        <v>81.96</v>
      </c>
      <c r="F42" s="46">
        <f t="shared" si="1"/>
        <v>57.372</v>
      </c>
      <c r="G42" s="7" t="s">
        <v>74</v>
      </c>
      <c r="H42" s="7">
        <f t="shared" si="2"/>
        <v>77.58</v>
      </c>
      <c r="I42" s="7">
        <v>90</v>
      </c>
      <c r="J42" s="7">
        <v>90</v>
      </c>
      <c r="K42" s="7">
        <f t="shared" si="3"/>
        <v>9</v>
      </c>
      <c r="L42" s="46">
        <f t="shared" si="4"/>
        <v>17.316</v>
      </c>
      <c r="M42" s="7">
        <v>10</v>
      </c>
      <c r="N42" s="46">
        <f t="shared" si="5"/>
        <v>2</v>
      </c>
      <c r="O42" s="7">
        <f t="shared" si="6"/>
        <v>85.688</v>
      </c>
    </row>
    <row r="43" s="1" customFormat="1" spans="1:15">
      <c r="A43" s="42" t="s">
        <v>75</v>
      </c>
      <c r="B43" s="43">
        <v>90</v>
      </c>
      <c r="C43" s="43">
        <v>90</v>
      </c>
      <c r="D43" s="44">
        <f t="shared" si="0"/>
        <v>9</v>
      </c>
      <c r="E43" s="7">
        <v>83.59</v>
      </c>
      <c r="F43" s="44">
        <f t="shared" si="1"/>
        <v>58.513</v>
      </c>
      <c r="G43" s="7">
        <v>87.4</v>
      </c>
      <c r="H43" s="7">
        <f t="shared" si="2"/>
        <v>78.66</v>
      </c>
      <c r="I43" s="7">
        <v>100</v>
      </c>
      <c r="J43" s="7">
        <v>100</v>
      </c>
      <c r="K43" s="7">
        <f t="shared" si="3"/>
        <v>10</v>
      </c>
      <c r="L43" s="44">
        <f t="shared" si="4"/>
        <v>17.732</v>
      </c>
      <c r="M43" s="7">
        <v>2</v>
      </c>
      <c r="N43" s="44">
        <f t="shared" si="5"/>
        <v>0.4</v>
      </c>
      <c r="O43" s="7">
        <f t="shared" si="6"/>
        <v>85.645</v>
      </c>
    </row>
    <row r="44" s="1" customFormat="1" spans="1:15">
      <c r="A44" s="42" t="s">
        <v>76</v>
      </c>
      <c r="B44" s="43">
        <v>90</v>
      </c>
      <c r="C44" s="43">
        <v>90</v>
      </c>
      <c r="D44" s="44">
        <f t="shared" si="0"/>
        <v>9</v>
      </c>
      <c r="E44" s="7">
        <v>85.71</v>
      </c>
      <c r="F44" s="44">
        <f t="shared" si="1"/>
        <v>59.997</v>
      </c>
      <c r="G44" s="7">
        <v>78.7</v>
      </c>
      <c r="H44" s="7">
        <f t="shared" si="2"/>
        <v>70.83</v>
      </c>
      <c r="I44" s="7">
        <v>100</v>
      </c>
      <c r="J44" s="7">
        <v>100</v>
      </c>
      <c r="K44" s="7">
        <f t="shared" si="3"/>
        <v>10</v>
      </c>
      <c r="L44" s="44">
        <f t="shared" si="4"/>
        <v>16.166</v>
      </c>
      <c r="M44" s="7">
        <v>2</v>
      </c>
      <c r="N44" s="44">
        <f t="shared" si="5"/>
        <v>0.4</v>
      </c>
      <c r="O44" s="7">
        <f t="shared" si="6"/>
        <v>85.563</v>
      </c>
    </row>
    <row r="45" s="1" customFormat="1" spans="1:15">
      <c r="A45" s="45" t="s">
        <v>77</v>
      </c>
      <c r="B45" s="43">
        <v>90</v>
      </c>
      <c r="C45" s="43">
        <v>90</v>
      </c>
      <c r="D45" s="46">
        <f t="shared" si="0"/>
        <v>9</v>
      </c>
      <c r="E45" s="43">
        <v>85.39</v>
      </c>
      <c r="F45" s="46">
        <f t="shared" si="1"/>
        <v>59.773</v>
      </c>
      <c r="G45" s="7" t="s">
        <v>78</v>
      </c>
      <c r="H45" s="7">
        <f t="shared" si="2"/>
        <v>60.21</v>
      </c>
      <c r="I45" s="7">
        <v>90</v>
      </c>
      <c r="J45" s="7">
        <v>90</v>
      </c>
      <c r="K45" s="7">
        <f t="shared" si="3"/>
        <v>9</v>
      </c>
      <c r="L45" s="46">
        <f t="shared" si="4"/>
        <v>13.842</v>
      </c>
      <c r="M45" s="7">
        <v>12</v>
      </c>
      <c r="N45" s="46">
        <f t="shared" si="5"/>
        <v>2.4</v>
      </c>
      <c r="O45" s="7">
        <f t="shared" si="6"/>
        <v>85.015</v>
      </c>
    </row>
    <row r="46" s="1" customFormat="1" spans="1:15">
      <c r="A46" s="45" t="s">
        <v>79</v>
      </c>
      <c r="B46" s="43">
        <v>90</v>
      </c>
      <c r="C46" s="43">
        <v>90</v>
      </c>
      <c r="D46" s="46">
        <f t="shared" si="0"/>
        <v>9</v>
      </c>
      <c r="E46" s="48">
        <v>85.68</v>
      </c>
      <c r="F46" s="46">
        <f t="shared" si="1"/>
        <v>59.976</v>
      </c>
      <c r="G46" s="45" t="s">
        <v>80</v>
      </c>
      <c r="H46" s="7">
        <f t="shared" si="2"/>
        <v>68.76</v>
      </c>
      <c r="I46" s="7">
        <v>90</v>
      </c>
      <c r="J46" s="7">
        <v>90</v>
      </c>
      <c r="K46" s="7">
        <f t="shared" si="3"/>
        <v>9</v>
      </c>
      <c r="L46" s="46">
        <f t="shared" si="4"/>
        <v>15.552</v>
      </c>
      <c r="M46" s="7">
        <v>2</v>
      </c>
      <c r="N46" s="46">
        <f t="shared" si="5"/>
        <v>0.4</v>
      </c>
      <c r="O46" s="7">
        <f t="shared" si="6"/>
        <v>84.928</v>
      </c>
    </row>
    <row r="47" s="1" customFormat="1" spans="1:15">
      <c r="A47" s="45" t="s">
        <v>81</v>
      </c>
      <c r="B47" s="43">
        <v>90</v>
      </c>
      <c r="C47" s="43">
        <v>90</v>
      </c>
      <c r="D47" s="46">
        <f t="shared" si="0"/>
        <v>9</v>
      </c>
      <c r="E47" s="48">
        <v>86.58</v>
      </c>
      <c r="F47" s="46">
        <f t="shared" si="1"/>
        <v>60.606</v>
      </c>
      <c r="G47" s="45" t="s">
        <v>82</v>
      </c>
      <c r="H47" s="7">
        <f t="shared" si="2"/>
        <v>66.78</v>
      </c>
      <c r="I47" s="7">
        <v>90</v>
      </c>
      <c r="J47" s="7">
        <v>90</v>
      </c>
      <c r="K47" s="7">
        <f t="shared" si="3"/>
        <v>9</v>
      </c>
      <c r="L47" s="46">
        <f t="shared" si="4"/>
        <v>15.156</v>
      </c>
      <c r="M47" s="7"/>
      <c r="N47" s="46">
        <f t="shared" si="5"/>
        <v>0</v>
      </c>
      <c r="O47" s="7">
        <f t="shared" si="6"/>
        <v>84.762</v>
      </c>
    </row>
    <row r="48" s="1" customFormat="1" spans="1:15">
      <c r="A48" s="45" t="s">
        <v>83</v>
      </c>
      <c r="B48" s="43">
        <v>90</v>
      </c>
      <c r="C48" s="43">
        <v>80</v>
      </c>
      <c r="D48" s="46">
        <f t="shared" si="0"/>
        <v>8</v>
      </c>
      <c r="E48" s="48">
        <v>82.49</v>
      </c>
      <c r="F48" s="46">
        <f t="shared" si="1"/>
        <v>57.743</v>
      </c>
      <c r="G48" s="45" t="s">
        <v>84</v>
      </c>
      <c r="H48" s="7">
        <f t="shared" si="2"/>
        <v>83.7</v>
      </c>
      <c r="I48" s="7">
        <v>90</v>
      </c>
      <c r="J48" s="7">
        <v>90</v>
      </c>
      <c r="K48" s="7">
        <f t="shared" si="3"/>
        <v>9</v>
      </c>
      <c r="L48" s="46">
        <f t="shared" si="4"/>
        <v>18.54</v>
      </c>
      <c r="M48" s="7">
        <v>2</v>
      </c>
      <c r="N48" s="46">
        <f t="shared" si="5"/>
        <v>0.4</v>
      </c>
      <c r="O48" s="7">
        <f t="shared" si="6"/>
        <v>84.683</v>
      </c>
    </row>
    <row r="49" s="1" customFormat="1" spans="1:15">
      <c r="A49" s="45" t="s">
        <v>85</v>
      </c>
      <c r="B49" s="43">
        <v>90</v>
      </c>
      <c r="C49" s="43">
        <v>90</v>
      </c>
      <c r="D49" s="46">
        <f t="shared" si="0"/>
        <v>9</v>
      </c>
      <c r="E49" s="43">
        <v>83.57</v>
      </c>
      <c r="F49" s="46">
        <f t="shared" si="1"/>
        <v>58.499</v>
      </c>
      <c r="G49" s="7" t="s">
        <v>86</v>
      </c>
      <c r="H49" s="7">
        <f t="shared" si="2"/>
        <v>76.86</v>
      </c>
      <c r="I49" s="7">
        <v>90</v>
      </c>
      <c r="J49" s="7">
        <v>90</v>
      </c>
      <c r="K49" s="7">
        <f t="shared" si="3"/>
        <v>9</v>
      </c>
      <c r="L49" s="46">
        <f t="shared" si="4"/>
        <v>17.172</v>
      </c>
      <c r="M49" s="7"/>
      <c r="N49" s="46">
        <f t="shared" si="5"/>
        <v>0</v>
      </c>
      <c r="O49" s="7">
        <f t="shared" si="6"/>
        <v>84.671</v>
      </c>
    </row>
    <row r="50" s="1" customFormat="1" spans="1:15">
      <c r="A50" s="42" t="s">
        <v>87</v>
      </c>
      <c r="B50" s="43">
        <v>90</v>
      </c>
      <c r="C50" s="43">
        <v>90</v>
      </c>
      <c r="D50" s="44">
        <f t="shared" si="0"/>
        <v>9</v>
      </c>
      <c r="E50" s="7">
        <v>84.19</v>
      </c>
      <c r="F50" s="44">
        <f t="shared" si="1"/>
        <v>58.933</v>
      </c>
      <c r="G50" s="7">
        <v>81.1</v>
      </c>
      <c r="H50" s="7">
        <f t="shared" si="2"/>
        <v>72.99</v>
      </c>
      <c r="I50" s="7">
        <v>100</v>
      </c>
      <c r="J50" s="7">
        <v>100</v>
      </c>
      <c r="K50" s="7">
        <f t="shared" si="3"/>
        <v>10</v>
      </c>
      <c r="L50" s="44">
        <f t="shared" si="4"/>
        <v>16.598</v>
      </c>
      <c r="M50" s="7"/>
      <c r="N50" s="44">
        <f t="shared" si="5"/>
        <v>0</v>
      </c>
      <c r="O50" s="7">
        <f t="shared" si="6"/>
        <v>84.531</v>
      </c>
    </row>
    <row r="51" s="1" customFormat="1" spans="1:15">
      <c r="A51" s="45" t="s">
        <v>88</v>
      </c>
      <c r="B51" s="43">
        <v>90</v>
      </c>
      <c r="C51" s="43">
        <v>90</v>
      </c>
      <c r="D51" s="46">
        <f t="shared" si="0"/>
        <v>9</v>
      </c>
      <c r="E51" s="48">
        <v>85.26</v>
      </c>
      <c r="F51" s="46">
        <f t="shared" si="1"/>
        <v>59.682</v>
      </c>
      <c r="G51" s="45" t="s">
        <v>89</v>
      </c>
      <c r="H51" s="7">
        <f t="shared" si="2"/>
        <v>68.85</v>
      </c>
      <c r="I51" s="7">
        <v>90</v>
      </c>
      <c r="J51" s="7">
        <v>90</v>
      </c>
      <c r="K51" s="7">
        <f t="shared" si="3"/>
        <v>9</v>
      </c>
      <c r="L51" s="46">
        <f t="shared" si="4"/>
        <v>15.57</v>
      </c>
      <c r="M51" s="7"/>
      <c r="N51" s="46">
        <f t="shared" si="5"/>
        <v>0</v>
      </c>
      <c r="O51" s="7">
        <f t="shared" si="6"/>
        <v>84.252</v>
      </c>
    </row>
    <row r="52" s="1" customFormat="1" spans="1:15">
      <c r="A52" s="42" t="s">
        <v>90</v>
      </c>
      <c r="B52" s="43">
        <v>90</v>
      </c>
      <c r="C52" s="43">
        <v>90</v>
      </c>
      <c r="D52" s="44">
        <f t="shared" si="0"/>
        <v>9</v>
      </c>
      <c r="E52" s="50">
        <v>83.23</v>
      </c>
      <c r="F52" s="44">
        <f t="shared" si="1"/>
        <v>58.261</v>
      </c>
      <c r="G52" s="7">
        <v>82.7</v>
      </c>
      <c r="H52" s="7">
        <f t="shared" si="2"/>
        <v>74.43</v>
      </c>
      <c r="I52" s="7">
        <v>100</v>
      </c>
      <c r="J52" s="7">
        <v>100</v>
      </c>
      <c r="K52" s="7">
        <f t="shared" si="3"/>
        <v>10</v>
      </c>
      <c r="L52" s="44">
        <f t="shared" si="4"/>
        <v>16.886</v>
      </c>
      <c r="M52" s="7"/>
      <c r="N52" s="44">
        <f t="shared" si="5"/>
        <v>0</v>
      </c>
      <c r="O52" s="7">
        <f t="shared" si="6"/>
        <v>84.147</v>
      </c>
    </row>
    <row r="53" s="1" customFormat="1" spans="1:15">
      <c r="A53" s="42" t="s">
        <v>91</v>
      </c>
      <c r="B53" s="43">
        <v>90</v>
      </c>
      <c r="C53" s="43">
        <v>90</v>
      </c>
      <c r="D53" s="44">
        <f t="shared" si="0"/>
        <v>9</v>
      </c>
      <c r="E53" s="7">
        <v>87.19</v>
      </c>
      <c r="F53" s="44">
        <f t="shared" si="1"/>
        <v>61.033</v>
      </c>
      <c r="G53" s="7">
        <v>66.9</v>
      </c>
      <c r="H53" s="7">
        <f t="shared" si="2"/>
        <v>60.21</v>
      </c>
      <c r="I53" s="7">
        <v>100</v>
      </c>
      <c r="J53" s="7">
        <v>100</v>
      </c>
      <c r="K53" s="7">
        <f t="shared" si="3"/>
        <v>10</v>
      </c>
      <c r="L53" s="44">
        <f t="shared" si="4"/>
        <v>14.042</v>
      </c>
      <c r="M53" s="7"/>
      <c r="N53" s="44">
        <f t="shared" si="5"/>
        <v>0</v>
      </c>
      <c r="O53" s="7">
        <f t="shared" si="6"/>
        <v>84.075</v>
      </c>
    </row>
    <row r="54" s="1" customFormat="1" spans="1:15">
      <c r="A54" s="42" t="s">
        <v>92</v>
      </c>
      <c r="B54" s="43">
        <v>90</v>
      </c>
      <c r="C54" s="43">
        <v>90</v>
      </c>
      <c r="D54" s="44">
        <f t="shared" si="0"/>
        <v>9</v>
      </c>
      <c r="E54" s="7">
        <v>83.12</v>
      </c>
      <c r="F54" s="44">
        <f t="shared" si="1"/>
        <v>58.184</v>
      </c>
      <c r="G54" s="7">
        <v>80.2</v>
      </c>
      <c r="H54" s="7">
        <f t="shared" si="2"/>
        <v>72.18</v>
      </c>
      <c r="I54" s="7">
        <v>100</v>
      </c>
      <c r="J54" s="7">
        <v>100</v>
      </c>
      <c r="K54" s="7">
        <f t="shared" si="3"/>
        <v>10</v>
      </c>
      <c r="L54" s="44">
        <f t="shared" si="4"/>
        <v>16.436</v>
      </c>
      <c r="M54" s="7">
        <v>2</v>
      </c>
      <c r="N54" s="44">
        <f t="shared" si="5"/>
        <v>0.4</v>
      </c>
      <c r="O54" s="7">
        <f t="shared" si="6"/>
        <v>84.02</v>
      </c>
    </row>
    <row r="55" s="1" customFormat="1" spans="1:15">
      <c r="A55" s="45" t="s">
        <v>93</v>
      </c>
      <c r="B55" s="43">
        <v>90</v>
      </c>
      <c r="C55" s="43">
        <v>90</v>
      </c>
      <c r="D55" s="46">
        <f t="shared" si="0"/>
        <v>9</v>
      </c>
      <c r="E55" s="48">
        <v>81.67</v>
      </c>
      <c r="F55" s="46">
        <f t="shared" si="1"/>
        <v>57.169</v>
      </c>
      <c r="G55" s="45" t="s">
        <v>61</v>
      </c>
      <c r="H55" s="7">
        <f t="shared" si="2"/>
        <v>74.07</v>
      </c>
      <c r="I55" s="7">
        <v>90</v>
      </c>
      <c r="J55" s="7">
        <v>90</v>
      </c>
      <c r="K55" s="7">
        <f t="shared" si="3"/>
        <v>9</v>
      </c>
      <c r="L55" s="46">
        <f t="shared" si="4"/>
        <v>16.614</v>
      </c>
      <c r="M55" s="7">
        <v>5</v>
      </c>
      <c r="N55" s="46">
        <f t="shared" si="5"/>
        <v>1</v>
      </c>
      <c r="O55" s="7">
        <f t="shared" si="6"/>
        <v>83.783</v>
      </c>
    </row>
    <row r="56" s="1" customFormat="1" spans="1:15">
      <c r="A56" s="45" t="s">
        <v>94</v>
      </c>
      <c r="B56" s="43">
        <v>90</v>
      </c>
      <c r="C56" s="43">
        <v>80</v>
      </c>
      <c r="D56" s="46">
        <f t="shared" si="0"/>
        <v>8</v>
      </c>
      <c r="E56" s="48">
        <v>83.32</v>
      </c>
      <c r="F56" s="46">
        <f t="shared" si="1"/>
        <v>58.324</v>
      </c>
      <c r="G56" s="45" t="s">
        <v>95</v>
      </c>
      <c r="H56" s="7">
        <f t="shared" si="2"/>
        <v>77.85</v>
      </c>
      <c r="I56" s="7">
        <v>90</v>
      </c>
      <c r="J56" s="7">
        <v>90</v>
      </c>
      <c r="K56" s="7">
        <f t="shared" si="3"/>
        <v>9</v>
      </c>
      <c r="L56" s="46">
        <f t="shared" si="4"/>
        <v>17.37</v>
      </c>
      <c r="M56" s="7"/>
      <c r="N56" s="46">
        <f t="shared" si="5"/>
        <v>0</v>
      </c>
      <c r="O56" s="7">
        <f t="shared" si="6"/>
        <v>83.694</v>
      </c>
    </row>
    <row r="57" s="1" customFormat="1" spans="1:15">
      <c r="A57" s="45" t="s">
        <v>96</v>
      </c>
      <c r="B57" s="43">
        <v>90</v>
      </c>
      <c r="C57" s="43">
        <v>90</v>
      </c>
      <c r="D57" s="46">
        <f t="shared" si="0"/>
        <v>9</v>
      </c>
      <c r="E57" s="51">
        <v>82.89</v>
      </c>
      <c r="F57" s="46">
        <f t="shared" si="1"/>
        <v>58.023</v>
      </c>
      <c r="G57" s="7" t="s">
        <v>80</v>
      </c>
      <c r="H57" s="7">
        <f t="shared" si="2"/>
        <v>68.76</v>
      </c>
      <c r="I57" s="7">
        <v>90</v>
      </c>
      <c r="J57" s="7">
        <v>90</v>
      </c>
      <c r="K57" s="7">
        <f t="shared" si="3"/>
        <v>9</v>
      </c>
      <c r="L57" s="46">
        <f t="shared" si="4"/>
        <v>15.552</v>
      </c>
      <c r="M57" s="7">
        <v>5</v>
      </c>
      <c r="N57" s="46">
        <f t="shared" si="5"/>
        <v>1</v>
      </c>
      <c r="O57" s="7">
        <f t="shared" si="6"/>
        <v>83.575</v>
      </c>
    </row>
    <row r="58" s="1" customFormat="1" spans="1:15">
      <c r="A58" s="42" t="s">
        <v>97</v>
      </c>
      <c r="B58" s="43">
        <v>90</v>
      </c>
      <c r="C58" s="43">
        <v>90</v>
      </c>
      <c r="D58" s="44">
        <f t="shared" si="0"/>
        <v>9</v>
      </c>
      <c r="E58" s="7">
        <v>78.59</v>
      </c>
      <c r="F58" s="44">
        <f t="shared" si="1"/>
        <v>55.013</v>
      </c>
      <c r="G58" s="7">
        <v>93</v>
      </c>
      <c r="H58" s="7">
        <f t="shared" si="2"/>
        <v>83.7</v>
      </c>
      <c r="I58" s="7">
        <v>100</v>
      </c>
      <c r="J58" s="7">
        <v>100</v>
      </c>
      <c r="K58" s="7">
        <f t="shared" si="3"/>
        <v>10</v>
      </c>
      <c r="L58" s="44">
        <f t="shared" si="4"/>
        <v>18.74</v>
      </c>
      <c r="M58" s="7">
        <v>3</v>
      </c>
      <c r="N58" s="44">
        <f t="shared" si="5"/>
        <v>0.6</v>
      </c>
      <c r="O58" s="7">
        <f t="shared" si="6"/>
        <v>83.353</v>
      </c>
    </row>
    <row r="59" s="1" customFormat="1" spans="1:15">
      <c r="A59" s="45" t="s">
        <v>98</v>
      </c>
      <c r="B59" s="43">
        <v>90</v>
      </c>
      <c r="C59" s="43">
        <v>90</v>
      </c>
      <c r="D59" s="46">
        <f t="shared" si="0"/>
        <v>9</v>
      </c>
      <c r="E59" s="48">
        <v>79.77</v>
      </c>
      <c r="F59" s="46">
        <f t="shared" si="1"/>
        <v>55.839</v>
      </c>
      <c r="G59" s="45" t="s">
        <v>99</v>
      </c>
      <c r="H59" s="7">
        <f t="shared" si="2"/>
        <v>63.54</v>
      </c>
      <c r="I59" s="7">
        <v>90</v>
      </c>
      <c r="J59" s="7">
        <v>90</v>
      </c>
      <c r="K59" s="7">
        <f t="shared" si="3"/>
        <v>9</v>
      </c>
      <c r="L59" s="46">
        <f t="shared" si="4"/>
        <v>14.508</v>
      </c>
      <c r="M59" s="7">
        <v>20</v>
      </c>
      <c r="N59" s="46">
        <f t="shared" si="5"/>
        <v>4</v>
      </c>
      <c r="O59" s="7">
        <f t="shared" si="6"/>
        <v>83.347</v>
      </c>
    </row>
    <row r="60" s="1" customFormat="1" spans="1:15">
      <c r="A60" s="45" t="s">
        <v>100</v>
      </c>
      <c r="B60" s="43">
        <v>90</v>
      </c>
      <c r="C60" s="43">
        <v>90</v>
      </c>
      <c r="D60" s="46">
        <f t="shared" si="0"/>
        <v>9</v>
      </c>
      <c r="E60" s="43">
        <v>80.49</v>
      </c>
      <c r="F60" s="46">
        <f t="shared" si="1"/>
        <v>56.343</v>
      </c>
      <c r="G60" s="7" t="s">
        <v>101</v>
      </c>
      <c r="H60" s="7">
        <f t="shared" si="2"/>
        <v>77.13</v>
      </c>
      <c r="I60" s="7">
        <v>90</v>
      </c>
      <c r="J60" s="7">
        <v>90</v>
      </c>
      <c r="K60" s="7">
        <f t="shared" si="3"/>
        <v>9</v>
      </c>
      <c r="L60" s="46">
        <f t="shared" si="4"/>
        <v>17.226</v>
      </c>
      <c r="M60" s="7">
        <v>3</v>
      </c>
      <c r="N60" s="46">
        <f t="shared" si="5"/>
        <v>0.6</v>
      </c>
      <c r="O60" s="7">
        <f t="shared" si="6"/>
        <v>83.169</v>
      </c>
    </row>
    <row r="61" s="1" customFormat="1" spans="1:15">
      <c r="A61" s="45" t="s">
        <v>102</v>
      </c>
      <c r="B61" s="43">
        <v>90</v>
      </c>
      <c r="C61" s="43">
        <v>90</v>
      </c>
      <c r="D61" s="46">
        <f t="shared" si="0"/>
        <v>9</v>
      </c>
      <c r="E61" s="52">
        <v>82.59</v>
      </c>
      <c r="F61" s="46">
        <f t="shared" si="1"/>
        <v>57.813</v>
      </c>
      <c r="G61" s="45" t="s">
        <v>103</v>
      </c>
      <c r="H61" s="7">
        <f t="shared" si="2"/>
        <v>72.36</v>
      </c>
      <c r="I61" s="7">
        <v>90</v>
      </c>
      <c r="J61" s="7">
        <v>90</v>
      </c>
      <c r="K61" s="7">
        <f t="shared" si="3"/>
        <v>9</v>
      </c>
      <c r="L61" s="46">
        <f t="shared" si="4"/>
        <v>16.272</v>
      </c>
      <c r="M61" s="7"/>
      <c r="N61" s="46">
        <f t="shared" si="5"/>
        <v>0</v>
      </c>
      <c r="O61" s="7">
        <f t="shared" si="6"/>
        <v>83.085</v>
      </c>
    </row>
    <row r="62" s="1" customFormat="1" spans="1:15">
      <c r="A62" s="45" t="s">
        <v>104</v>
      </c>
      <c r="B62" s="43">
        <v>90</v>
      </c>
      <c r="C62" s="43">
        <v>90</v>
      </c>
      <c r="D62" s="46">
        <f t="shared" si="0"/>
        <v>9</v>
      </c>
      <c r="E62" s="48">
        <v>83.8</v>
      </c>
      <c r="F62" s="46">
        <f t="shared" si="1"/>
        <v>58.66</v>
      </c>
      <c r="G62" s="45" t="s">
        <v>105</v>
      </c>
      <c r="H62" s="7">
        <f t="shared" si="2"/>
        <v>67.86</v>
      </c>
      <c r="I62" s="7">
        <v>90</v>
      </c>
      <c r="J62" s="7">
        <v>90</v>
      </c>
      <c r="K62" s="7">
        <f t="shared" si="3"/>
        <v>9</v>
      </c>
      <c r="L62" s="46">
        <f t="shared" si="4"/>
        <v>15.372</v>
      </c>
      <c r="M62" s="7"/>
      <c r="N62" s="46">
        <f t="shared" si="5"/>
        <v>0</v>
      </c>
      <c r="O62" s="7">
        <f t="shared" si="6"/>
        <v>83.032</v>
      </c>
    </row>
    <row r="63" s="1" customFormat="1" spans="1:15">
      <c r="A63" s="42" t="s">
        <v>106</v>
      </c>
      <c r="B63" s="43">
        <v>90</v>
      </c>
      <c r="C63" s="43">
        <v>90</v>
      </c>
      <c r="D63" s="44">
        <f t="shared" si="0"/>
        <v>9</v>
      </c>
      <c r="E63" s="7">
        <v>79.69</v>
      </c>
      <c r="F63" s="44">
        <f t="shared" si="1"/>
        <v>55.783</v>
      </c>
      <c r="G63" s="7">
        <v>89.9</v>
      </c>
      <c r="H63" s="7">
        <f t="shared" si="2"/>
        <v>80.91</v>
      </c>
      <c r="I63" s="7">
        <v>100</v>
      </c>
      <c r="J63" s="7">
        <v>100</v>
      </c>
      <c r="K63" s="7">
        <f t="shared" si="3"/>
        <v>10</v>
      </c>
      <c r="L63" s="44">
        <f t="shared" si="4"/>
        <v>18.182</v>
      </c>
      <c r="M63" s="7"/>
      <c r="N63" s="44">
        <f t="shared" si="5"/>
        <v>0</v>
      </c>
      <c r="O63" s="7">
        <f t="shared" si="6"/>
        <v>82.965</v>
      </c>
    </row>
    <row r="64" s="1" customFormat="1" spans="1:15">
      <c r="A64" s="45" t="s">
        <v>107</v>
      </c>
      <c r="B64" s="43">
        <v>90</v>
      </c>
      <c r="C64" s="43">
        <v>90</v>
      </c>
      <c r="D64" s="46">
        <f t="shared" si="0"/>
        <v>9</v>
      </c>
      <c r="E64" s="51">
        <v>80.89</v>
      </c>
      <c r="F64" s="46">
        <f t="shared" si="1"/>
        <v>56.623</v>
      </c>
      <c r="G64" s="7" t="s">
        <v>108</v>
      </c>
      <c r="H64" s="7">
        <f t="shared" si="2"/>
        <v>75.42</v>
      </c>
      <c r="I64" s="7">
        <v>90</v>
      </c>
      <c r="J64" s="7">
        <v>90</v>
      </c>
      <c r="K64" s="7">
        <f t="shared" si="3"/>
        <v>9</v>
      </c>
      <c r="L64" s="46">
        <f t="shared" si="4"/>
        <v>16.884</v>
      </c>
      <c r="M64" s="7"/>
      <c r="N64" s="46">
        <f t="shared" si="5"/>
        <v>0</v>
      </c>
      <c r="O64" s="7">
        <f t="shared" si="6"/>
        <v>82.507</v>
      </c>
    </row>
    <row r="65" s="17" customFormat="1" ht="17.1" customHeight="1" spans="1:15">
      <c r="A65" s="45" t="s">
        <v>109</v>
      </c>
      <c r="B65" s="43">
        <v>90</v>
      </c>
      <c r="C65" s="43">
        <v>90</v>
      </c>
      <c r="D65" s="46">
        <f t="shared" si="0"/>
        <v>9</v>
      </c>
      <c r="E65" s="48">
        <v>77.81</v>
      </c>
      <c r="F65" s="46">
        <f t="shared" si="1"/>
        <v>54.467</v>
      </c>
      <c r="G65" s="45" t="s">
        <v>50</v>
      </c>
      <c r="H65" s="7">
        <f t="shared" si="2"/>
        <v>73.08</v>
      </c>
      <c r="I65" s="7">
        <v>90</v>
      </c>
      <c r="J65" s="7">
        <v>90</v>
      </c>
      <c r="K65" s="7">
        <f t="shared" si="3"/>
        <v>9</v>
      </c>
      <c r="L65" s="46">
        <f t="shared" si="4"/>
        <v>16.416</v>
      </c>
      <c r="M65" s="7">
        <v>12</v>
      </c>
      <c r="N65" s="46">
        <f t="shared" si="5"/>
        <v>2.4</v>
      </c>
      <c r="O65" s="7">
        <f t="shared" si="6"/>
        <v>82.283</v>
      </c>
    </row>
    <row r="66" s="17" customFormat="1" ht="17.1" customHeight="1" spans="1:15">
      <c r="A66" s="42" t="s">
        <v>110</v>
      </c>
      <c r="B66" s="43">
        <v>90</v>
      </c>
      <c r="C66" s="43">
        <v>90</v>
      </c>
      <c r="D66" s="44">
        <f t="shared" si="0"/>
        <v>9</v>
      </c>
      <c r="E66" s="7">
        <v>85.3</v>
      </c>
      <c r="F66" s="44">
        <f t="shared" si="1"/>
        <v>59.71</v>
      </c>
      <c r="G66" s="7">
        <v>64</v>
      </c>
      <c r="H66" s="7">
        <f t="shared" si="2"/>
        <v>57.6</v>
      </c>
      <c r="I66" s="7">
        <v>100</v>
      </c>
      <c r="J66" s="7">
        <v>100</v>
      </c>
      <c r="K66" s="7">
        <f t="shared" si="3"/>
        <v>10</v>
      </c>
      <c r="L66" s="44">
        <f t="shared" si="4"/>
        <v>13.52</v>
      </c>
      <c r="M66" s="7"/>
      <c r="N66" s="44">
        <f t="shared" si="5"/>
        <v>0</v>
      </c>
      <c r="O66" s="7">
        <f t="shared" si="6"/>
        <v>82.23</v>
      </c>
    </row>
    <row r="67" s="17" customFormat="1" ht="17.1" customHeight="1" spans="1:15">
      <c r="A67" s="42" t="s">
        <v>111</v>
      </c>
      <c r="B67" s="43">
        <v>90</v>
      </c>
      <c r="C67" s="43">
        <v>90</v>
      </c>
      <c r="D67" s="44">
        <f t="shared" si="0"/>
        <v>9</v>
      </c>
      <c r="E67" s="7">
        <v>78.19</v>
      </c>
      <c r="F67" s="44">
        <f t="shared" si="1"/>
        <v>54.733</v>
      </c>
      <c r="G67" s="7">
        <v>91.3</v>
      </c>
      <c r="H67" s="7">
        <f t="shared" si="2"/>
        <v>82.17</v>
      </c>
      <c r="I67" s="7">
        <v>100</v>
      </c>
      <c r="J67" s="7">
        <v>100</v>
      </c>
      <c r="K67" s="7">
        <f t="shared" si="3"/>
        <v>10</v>
      </c>
      <c r="L67" s="44">
        <f t="shared" si="4"/>
        <v>18.434</v>
      </c>
      <c r="M67" s="7"/>
      <c r="N67" s="44">
        <f t="shared" si="5"/>
        <v>0</v>
      </c>
      <c r="O67" s="7">
        <f t="shared" si="6"/>
        <v>82.167</v>
      </c>
    </row>
    <row r="68" s="17" customFormat="1" ht="17.1" customHeight="1" spans="1:15">
      <c r="A68" s="45" t="s">
        <v>112</v>
      </c>
      <c r="B68" s="43">
        <v>90</v>
      </c>
      <c r="C68" s="43">
        <v>90</v>
      </c>
      <c r="D68" s="46">
        <f t="shared" si="0"/>
        <v>9</v>
      </c>
      <c r="E68" s="48">
        <v>74.19</v>
      </c>
      <c r="F68" s="46">
        <f t="shared" si="1"/>
        <v>51.933</v>
      </c>
      <c r="G68" s="45" t="s">
        <v>50</v>
      </c>
      <c r="H68" s="7">
        <f t="shared" si="2"/>
        <v>73.08</v>
      </c>
      <c r="I68" s="7">
        <v>90</v>
      </c>
      <c r="J68" s="7">
        <v>90</v>
      </c>
      <c r="K68" s="7">
        <f t="shared" si="3"/>
        <v>9</v>
      </c>
      <c r="L68" s="46">
        <f t="shared" si="4"/>
        <v>16.416</v>
      </c>
      <c r="M68" s="7">
        <v>24</v>
      </c>
      <c r="N68" s="46">
        <f t="shared" si="5"/>
        <v>4.8</v>
      </c>
      <c r="O68" s="7">
        <f t="shared" si="6"/>
        <v>82.149</v>
      </c>
    </row>
    <row r="69" s="17" customFormat="1" ht="17.1" customHeight="1" spans="1:15">
      <c r="A69" s="42" t="s">
        <v>113</v>
      </c>
      <c r="B69" s="43">
        <v>90</v>
      </c>
      <c r="C69" s="43">
        <v>90</v>
      </c>
      <c r="D69" s="44">
        <f t="shared" si="0"/>
        <v>9</v>
      </c>
      <c r="E69" s="7">
        <v>81.92</v>
      </c>
      <c r="F69" s="44">
        <f t="shared" si="1"/>
        <v>57.344</v>
      </c>
      <c r="G69" s="7">
        <v>76.6</v>
      </c>
      <c r="H69" s="7">
        <f t="shared" si="2"/>
        <v>68.94</v>
      </c>
      <c r="I69" s="7">
        <v>100</v>
      </c>
      <c r="J69" s="7">
        <v>100</v>
      </c>
      <c r="K69" s="7">
        <f t="shared" si="3"/>
        <v>10</v>
      </c>
      <c r="L69" s="44">
        <f t="shared" si="4"/>
        <v>15.788</v>
      </c>
      <c r="M69" s="7"/>
      <c r="N69" s="44">
        <f t="shared" si="5"/>
        <v>0</v>
      </c>
      <c r="O69" s="7">
        <f t="shared" si="6"/>
        <v>82.132</v>
      </c>
    </row>
    <row r="70" s="17" customFormat="1" ht="17.1" customHeight="1" spans="1:15">
      <c r="A70" s="42" t="s">
        <v>114</v>
      </c>
      <c r="B70" s="43">
        <v>90</v>
      </c>
      <c r="C70" s="43">
        <v>90</v>
      </c>
      <c r="D70" s="44">
        <f t="shared" si="0"/>
        <v>9</v>
      </c>
      <c r="E70" s="7">
        <v>81.79</v>
      </c>
      <c r="F70" s="44">
        <f t="shared" si="1"/>
        <v>57.253</v>
      </c>
      <c r="G70" s="7">
        <v>77.1</v>
      </c>
      <c r="H70" s="7">
        <f t="shared" si="2"/>
        <v>69.39</v>
      </c>
      <c r="I70" s="7">
        <v>100</v>
      </c>
      <c r="J70" s="7">
        <v>100</v>
      </c>
      <c r="K70" s="7">
        <f t="shared" si="3"/>
        <v>10</v>
      </c>
      <c r="L70" s="44">
        <f t="shared" si="4"/>
        <v>15.878</v>
      </c>
      <c r="M70" s="7"/>
      <c r="N70" s="44">
        <f t="shared" si="5"/>
        <v>0</v>
      </c>
      <c r="O70" s="7">
        <f t="shared" si="6"/>
        <v>82.131</v>
      </c>
    </row>
    <row r="71" s="17" customFormat="1" ht="17.1" customHeight="1" spans="1:15">
      <c r="A71" s="42" t="s">
        <v>115</v>
      </c>
      <c r="B71" s="43">
        <v>90</v>
      </c>
      <c r="C71" s="43">
        <v>90</v>
      </c>
      <c r="D71" s="44">
        <f t="shared" ref="D71:D134" si="7">C71*0.1</f>
        <v>9</v>
      </c>
      <c r="E71" s="7">
        <v>79.06</v>
      </c>
      <c r="F71" s="44">
        <f t="shared" ref="F71:F134" si="8">E71*0.7</f>
        <v>55.342</v>
      </c>
      <c r="G71" s="7">
        <v>87.3</v>
      </c>
      <c r="H71" s="7">
        <f t="shared" ref="H71:H134" si="9">G71*0.9</f>
        <v>78.57</v>
      </c>
      <c r="I71" s="7">
        <v>100</v>
      </c>
      <c r="J71" s="7">
        <v>100</v>
      </c>
      <c r="K71" s="7">
        <f t="shared" ref="K71:K134" si="10">J71*0.1</f>
        <v>10</v>
      </c>
      <c r="L71" s="44">
        <f t="shared" ref="L71:L134" si="11">(H71+K71)*0.2</f>
        <v>17.714</v>
      </c>
      <c r="M71" s="7"/>
      <c r="N71" s="44">
        <f t="shared" ref="N71:N134" si="12">M71*0.2</f>
        <v>0</v>
      </c>
      <c r="O71" s="7">
        <f t="shared" ref="O71:O134" si="13">D71+F71+L71+N71</f>
        <v>82.056</v>
      </c>
    </row>
    <row r="72" s="17" customFormat="1" ht="17.1" customHeight="1" spans="1:15">
      <c r="A72" s="45" t="s">
        <v>116</v>
      </c>
      <c r="B72" s="43">
        <v>90</v>
      </c>
      <c r="C72" s="43">
        <v>90</v>
      </c>
      <c r="D72" s="46">
        <f t="shared" si="7"/>
        <v>9</v>
      </c>
      <c r="E72" s="48">
        <v>82.78</v>
      </c>
      <c r="F72" s="46">
        <f t="shared" si="8"/>
        <v>57.946</v>
      </c>
      <c r="G72" s="45" t="s">
        <v>117</v>
      </c>
      <c r="H72" s="7">
        <f t="shared" si="9"/>
        <v>65.88</v>
      </c>
      <c r="I72" s="7">
        <v>90</v>
      </c>
      <c r="J72" s="7">
        <v>90</v>
      </c>
      <c r="K72" s="7">
        <f t="shared" si="10"/>
        <v>9</v>
      </c>
      <c r="L72" s="46">
        <f t="shared" si="11"/>
        <v>14.976</v>
      </c>
      <c r="M72" s="7"/>
      <c r="N72" s="46">
        <f t="shared" si="12"/>
        <v>0</v>
      </c>
      <c r="O72" s="7">
        <f t="shared" si="13"/>
        <v>81.922</v>
      </c>
    </row>
    <row r="73" s="17" customFormat="1" ht="17.1" customHeight="1" spans="1:15">
      <c r="A73" s="42" t="s">
        <v>118</v>
      </c>
      <c r="B73" s="43">
        <v>90</v>
      </c>
      <c r="C73" s="43">
        <v>90</v>
      </c>
      <c r="D73" s="44">
        <f t="shared" si="7"/>
        <v>9</v>
      </c>
      <c r="E73" s="7">
        <v>82.53</v>
      </c>
      <c r="F73" s="44">
        <f t="shared" si="8"/>
        <v>57.771</v>
      </c>
      <c r="G73" s="7">
        <v>70.6</v>
      </c>
      <c r="H73" s="7">
        <f t="shared" si="9"/>
        <v>63.54</v>
      </c>
      <c r="I73" s="7">
        <v>100</v>
      </c>
      <c r="J73" s="7">
        <v>100</v>
      </c>
      <c r="K73" s="7">
        <f t="shared" si="10"/>
        <v>10</v>
      </c>
      <c r="L73" s="44">
        <f t="shared" si="11"/>
        <v>14.708</v>
      </c>
      <c r="M73" s="7">
        <v>2</v>
      </c>
      <c r="N73" s="44">
        <f t="shared" si="12"/>
        <v>0.4</v>
      </c>
      <c r="O73" s="7">
        <f t="shared" si="13"/>
        <v>81.879</v>
      </c>
    </row>
    <row r="74" s="17" customFormat="1" ht="17.1" customHeight="1" spans="1:15">
      <c r="A74" s="45" t="s">
        <v>119</v>
      </c>
      <c r="B74" s="43">
        <v>90</v>
      </c>
      <c r="C74" s="43">
        <v>90</v>
      </c>
      <c r="D74" s="46">
        <f t="shared" si="7"/>
        <v>9</v>
      </c>
      <c r="E74" s="48">
        <v>78.6</v>
      </c>
      <c r="F74" s="46">
        <f t="shared" si="8"/>
        <v>55.02</v>
      </c>
      <c r="G74" s="45" t="s">
        <v>120</v>
      </c>
      <c r="H74" s="7">
        <f t="shared" si="9"/>
        <v>77.94</v>
      </c>
      <c r="I74" s="7">
        <v>90</v>
      </c>
      <c r="J74" s="7">
        <v>90</v>
      </c>
      <c r="K74" s="7">
        <f t="shared" si="10"/>
        <v>9</v>
      </c>
      <c r="L74" s="46">
        <f t="shared" si="11"/>
        <v>17.388</v>
      </c>
      <c r="M74" s="7">
        <v>2</v>
      </c>
      <c r="N74" s="46">
        <f t="shared" si="12"/>
        <v>0.4</v>
      </c>
      <c r="O74" s="7">
        <f t="shared" si="13"/>
        <v>81.808</v>
      </c>
    </row>
    <row r="75" s="17" customFormat="1" ht="17.1" customHeight="1" spans="1:15">
      <c r="A75" s="45" t="s">
        <v>121</v>
      </c>
      <c r="B75" s="43">
        <v>90</v>
      </c>
      <c r="C75" s="43">
        <v>90</v>
      </c>
      <c r="D75" s="46">
        <f t="shared" si="7"/>
        <v>9</v>
      </c>
      <c r="E75" s="48">
        <v>81.58</v>
      </c>
      <c r="F75" s="46">
        <f t="shared" si="8"/>
        <v>57.106</v>
      </c>
      <c r="G75" s="45" t="s">
        <v>122</v>
      </c>
      <c r="H75" s="7">
        <f t="shared" si="9"/>
        <v>68.67</v>
      </c>
      <c r="I75" s="7">
        <v>90</v>
      </c>
      <c r="J75" s="7">
        <v>90</v>
      </c>
      <c r="K75" s="7">
        <f t="shared" si="10"/>
        <v>9</v>
      </c>
      <c r="L75" s="46">
        <f t="shared" si="11"/>
        <v>15.534</v>
      </c>
      <c r="M75" s="7"/>
      <c r="N75" s="46">
        <f t="shared" si="12"/>
        <v>0</v>
      </c>
      <c r="O75" s="7">
        <f t="shared" si="13"/>
        <v>81.64</v>
      </c>
    </row>
    <row r="76" s="17" customFormat="1" ht="17.1" customHeight="1" spans="1:15">
      <c r="A76" s="42" t="s">
        <v>123</v>
      </c>
      <c r="B76" s="43">
        <v>90</v>
      </c>
      <c r="C76" s="43">
        <v>90</v>
      </c>
      <c r="D76" s="44">
        <f t="shared" si="7"/>
        <v>9</v>
      </c>
      <c r="E76" s="7">
        <v>84.04</v>
      </c>
      <c r="F76" s="44">
        <f t="shared" si="8"/>
        <v>58.828</v>
      </c>
      <c r="G76" s="7">
        <v>63.8</v>
      </c>
      <c r="H76" s="7">
        <f t="shared" si="9"/>
        <v>57.42</v>
      </c>
      <c r="I76" s="7">
        <v>100</v>
      </c>
      <c r="J76" s="7">
        <v>100</v>
      </c>
      <c r="K76" s="7">
        <f t="shared" si="10"/>
        <v>10</v>
      </c>
      <c r="L76" s="44">
        <f t="shared" si="11"/>
        <v>13.484</v>
      </c>
      <c r="M76" s="7"/>
      <c r="N76" s="44">
        <f t="shared" si="12"/>
        <v>0</v>
      </c>
      <c r="O76" s="7">
        <f t="shared" si="13"/>
        <v>81.312</v>
      </c>
    </row>
    <row r="77" s="17" customFormat="1" ht="17.1" customHeight="1" spans="1:15">
      <c r="A77" s="45" t="s">
        <v>124</v>
      </c>
      <c r="B77" s="43">
        <v>90</v>
      </c>
      <c r="C77" s="43">
        <v>90</v>
      </c>
      <c r="D77" s="46">
        <f t="shared" si="7"/>
        <v>9</v>
      </c>
      <c r="E77" s="48">
        <v>77.56</v>
      </c>
      <c r="F77" s="46">
        <f t="shared" si="8"/>
        <v>54.292</v>
      </c>
      <c r="G77" s="45" t="s">
        <v>125</v>
      </c>
      <c r="H77" s="7">
        <f t="shared" si="9"/>
        <v>80.64</v>
      </c>
      <c r="I77" s="7">
        <v>90</v>
      </c>
      <c r="J77" s="7">
        <v>90</v>
      </c>
      <c r="K77" s="7">
        <f t="shared" si="10"/>
        <v>9</v>
      </c>
      <c r="L77" s="46">
        <f t="shared" si="11"/>
        <v>17.928</v>
      </c>
      <c r="M77" s="7"/>
      <c r="N77" s="46">
        <f t="shared" si="12"/>
        <v>0</v>
      </c>
      <c r="O77" s="7">
        <f t="shared" si="13"/>
        <v>81.22</v>
      </c>
    </row>
    <row r="78" s="17" customFormat="1" ht="17.1" customHeight="1" spans="1:15">
      <c r="A78" s="45" t="s">
        <v>126</v>
      </c>
      <c r="B78" s="43">
        <v>90</v>
      </c>
      <c r="C78" s="43">
        <v>90</v>
      </c>
      <c r="D78" s="46">
        <f t="shared" si="7"/>
        <v>9</v>
      </c>
      <c r="E78" s="48">
        <v>80.82</v>
      </c>
      <c r="F78" s="46">
        <f t="shared" si="8"/>
        <v>56.574</v>
      </c>
      <c r="G78" s="45" t="s">
        <v>127</v>
      </c>
      <c r="H78" s="7">
        <f t="shared" si="9"/>
        <v>68.94</v>
      </c>
      <c r="I78" s="7">
        <v>90</v>
      </c>
      <c r="J78" s="7">
        <v>90</v>
      </c>
      <c r="K78" s="7">
        <f t="shared" si="10"/>
        <v>9</v>
      </c>
      <c r="L78" s="46">
        <f t="shared" si="11"/>
        <v>15.588</v>
      </c>
      <c r="M78" s="7"/>
      <c r="N78" s="46">
        <f t="shared" si="12"/>
        <v>0</v>
      </c>
      <c r="O78" s="7">
        <f t="shared" si="13"/>
        <v>81.162</v>
      </c>
    </row>
    <row r="79" s="17" customFormat="1" ht="17.1" customHeight="1" spans="1:15">
      <c r="A79" s="45" t="s">
        <v>128</v>
      </c>
      <c r="B79" s="43">
        <v>90</v>
      </c>
      <c r="C79" s="43">
        <v>90</v>
      </c>
      <c r="D79" s="46">
        <f t="shared" si="7"/>
        <v>9</v>
      </c>
      <c r="E79" s="48">
        <v>81.49</v>
      </c>
      <c r="F79" s="46">
        <f t="shared" si="8"/>
        <v>57.043</v>
      </c>
      <c r="G79" s="45" t="s">
        <v>129</v>
      </c>
      <c r="H79" s="7">
        <f t="shared" si="9"/>
        <v>66.33</v>
      </c>
      <c r="I79" s="7">
        <v>90</v>
      </c>
      <c r="J79" s="7">
        <v>90</v>
      </c>
      <c r="K79" s="7">
        <f t="shared" si="10"/>
        <v>9</v>
      </c>
      <c r="L79" s="46">
        <f t="shared" si="11"/>
        <v>15.066</v>
      </c>
      <c r="M79" s="7"/>
      <c r="N79" s="46">
        <f t="shared" si="12"/>
        <v>0</v>
      </c>
      <c r="O79" s="7">
        <f t="shared" si="13"/>
        <v>81.109</v>
      </c>
    </row>
    <row r="80" s="17" customFormat="1" ht="17.1" customHeight="1" spans="1:15">
      <c r="A80" s="45" t="s">
        <v>130</v>
      </c>
      <c r="B80" s="43">
        <v>90</v>
      </c>
      <c r="C80" s="43">
        <v>90</v>
      </c>
      <c r="D80" s="46">
        <f t="shared" si="7"/>
        <v>9</v>
      </c>
      <c r="E80" s="48">
        <v>78.34</v>
      </c>
      <c r="F80" s="46">
        <f t="shared" si="8"/>
        <v>54.838</v>
      </c>
      <c r="G80" s="45" t="s">
        <v>131</v>
      </c>
      <c r="H80" s="7">
        <f t="shared" si="9"/>
        <v>76.95</v>
      </c>
      <c r="I80" s="7">
        <v>90</v>
      </c>
      <c r="J80" s="7">
        <v>90</v>
      </c>
      <c r="K80" s="7">
        <f t="shared" si="10"/>
        <v>9</v>
      </c>
      <c r="L80" s="46">
        <f t="shared" si="11"/>
        <v>17.19</v>
      </c>
      <c r="M80" s="7"/>
      <c r="N80" s="46">
        <f t="shared" si="12"/>
        <v>0</v>
      </c>
      <c r="O80" s="7">
        <f t="shared" si="13"/>
        <v>81.028</v>
      </c>
    </row>
    <row r="81" s="17" customFormat="1" ht="17.1" customHeight="1" spans="1:15">
      <c r="A81" s="45" t="s">
        <v>132</v>
      </c>
      <c r="B81" s="43">
        <v>90</v>
      </c>
      <c r="C81" s="43">
        <v>90</v>
      </c>
      <c r="D81" s="46">
        <f t="shared" si="7"/>
        <v>9</v>
      </c>
      <c r="E81" s="48">
        <v>79.5</v>
      </c>
      <c r="F81" s="46">
        <f t="shared" si="8"/>
        <v>55.65</v>
      </c>
      <c r="G81" s="45" t="s">
        <v>133</v>
      </c>
      <c r="H81" s="7">
        <f t="shared" si="9"/>
        <v>72.54</v>
      </c>
      <c r="I81" s="7">
        <v>90</v>
      </c>
      <c r="J81" s="7">
        <v>90</v>
      </c>
      <c r="K81" s="7">
        <f t="shared" si="10"/>
        <v>9</v>
      </c>
      <c r="L81" s="46">
        <f t="shared" si="11"/>
        <v>16.308</v>
      </c>
      <c r="M81" s="7"/>
      <c r="N81" s="46">
        <f t="shared" si="12"/>
        <v>0</v>
      </c>
      <c r="O81" s="7">
        <f t="shared" si="13"/>
        <v>80.958</v>
      </c>
    </row>
    <row r="82" s="17" customFormat="1" ht="17.1" customHeight="1" spans="1:15">
      <c r="A82" s="45" t="s">
        <v>134</v>
      </c>
      <c r="B82" s="43">
        <v>90</v>
      </c>
      <c r="C82" s="43">
        <v>90</v>
      </c>
      <c r="D82" s="46">
        <f t="shared" si="7"/>
        <v>9</v>
      </c>
      <c r="E82" s="48">
        <v>81.84</v>
      </c>
      <c r="F82" s="46">
        <f t="shared" si="8"/>
        <v>57.288</v>
      </c>
      <c r="G82" s="45" t="s">
        <v>135</v>
      </c>
      <c r="H82" s="7">
        <f t="shared" si="9"/>
        <v>64.35</v>
      </c>
      <c r="I82" s="7">
        <v>90</v>
      </c>
      <c r="J82" s="7">
        <v>90</v>
      </c>
      <c r="K82" s="7">
        <f t="shared" si="10"/>
        <v>9</v>
      </c>
      <c r="L82" s="46">
        <f t="shared" si="11"/>
        <v>14.67</v>
      </c>
      <c r="M82" s="7"/>
      <c r="N82" s="46">
        <f t="shared" si="12"/>
        <v>0</v>
      </c>
      <c r="O82" s="7">
        <f t="shared" si="13"/>
        <v>80.958</v>
      </c>
    </row>
    <row r="83" s="17" customFormat="1" ht="17.1" customHeight="1" spans="1:15">
      <c r="A83" s="45" t="s">
        <v>136</v>
      </c>
      <c r="B83" s="43">
        <v>90</v>
      </c>
      <c r="C83" s="43">
        <v>90</v>
      </c>
      <c r="D83" s="46">
        <f t="shared" si="7"/>
        <v>9</v>
      </c>
      <c r="E83" s="48">
        <v>84.42</v>
      </c>
      <c r="F83" s="46">
        <f t="shared" si="8"/>
        <v>59.094</v>
      </c>
      <c r="G83" s="45" t="s">
        <v>137</v>
      </c>
      <c r="H83" s="7">
        <f t="shared" si="9"/>
        <v>54.81</v>
      </c>
      <c r="I83" s="7">
        <v>90</v>
      </c>
      <c r="J83" s="7">
        <v>90</v>
      </c>
      <c r="K83" s="7">
        <f t="shared" si="10"/>
        <v>9</v>
      </c>
      <c r="L83" s="46">
        <f t="shared" si="11"/>
        <v>12.762</v>
      </c>
      <c r="M83" s="7"/>
      <c r="N83" s="46">
        <f t="shared" si="12"/>
        <v>0</v>
      </c>
      <c r="O83" s="7">
        <f t="shared" si="13"/>
        <v>80.856</v>
      </c>
    </row>
    <row r="84" s="17" customFormat="1" ht="17.1" customHeight="1" spans="1:15">
      <c r="A84" s="42" t="s">
        <v>138</v>
      </c>
      <c r="B84" s="43">
        <v>90</v>
      </c>
      <c r="C84" s="43">
        <v>90</v>
      </c>
      <c r="D84" s="44">
        <f t="shared" si="7"/>
        <v>9</v>
      </c>
      <c r="E84" s="7">
        <v>83.43</v>
      </c>
      <c r="F84" s="44">
        <f t="shared" si="8"/>
        <v>58.401</v>
      </c>
      <c r="G84" s="7">
        <v>63.3</v>
      </c>
      <c r="H84" s="7">
        <f t="shared" si="9"/>
        <v>56.97</v>
      </c>
      <c r="I84" s="7">
        <v>100</v>
      </c>
      <c r="J84" s="7">
        <v>100</v>
      </c>
      <c r="K84" s="7">
        <f t="shared" si="10"/>
        <v>10</v>
      </c>
      <c r="L84" s="44">
        <f t="shared" si="11"/>
        <v>13.394</v>
      </c>
      <c r="M84" s="7"/>
      <c r="N84" s="44">
        <f t="shared" si="12"/>
        <v>0</v>
      </c>
      <c r="O84" s="7">
        <f t="shared" si="13"/>
        <v>80.795</v>
      </c>
    </row>
    <row r="85" s="17" customFormat="1" ht="17.1" customHeight="1" spans="1:15">
      <c r="A85" s="45" t="s">
        <v>139</v>
      </c>
      <c r="B85" s="43">
        <v>90</v>
      </c>
      <c r="C85" s="43">
        <v>90</v>
      </c>
      <c r="D85" s="46">
        <f t="shared" si="7"/>
        <v>9</v>
      </c>
      <c r="E85" s="48">
        <v>79.49</v>
      </c>
      <c r="F85" s="46">
        <f t="shared" si="8"/>
        <v>55.643</v>
      </c>
      <c r="G85" s="45" t="s">
        <v>57</v>
      </c>
      <c r="H85" s="7">
        <f t="shared" si="9"/>
        <v>71.64</v>
      </c>
      <c r="I85" s="7">
        <v>90</v>
      </c>
      <c r="J85" s="7">
        <v>90</v>
      </c>
      <c r="K85" s="7">
        <f t="shared" si="10"/>
        <v>9</v>
      </c>
      <c r="L85" s="46">
        <f t="shared" si="11"/>
        <v>16.128</v>
      </c>
      <c r="M85" s="7"/>
      <c r="N85" s="46">
        <f t="shared" si="12"/>
        <v>0</v>
      </c>
      <c r="O85" s="7">
        <f t="shared" si="13"/>
        <v>80.771</v>
      </c>
    </row>
    <row r="86" s="17" customFormat="1" ht="17.1" customHeight="1" spans="1:15">
      <c r="A86" s="42" t="s">
        <v>140</v>
      </c>
      <c r="B86" s="43">
        <v>90</v>
      </c>
      <c r="C86" s="43">
        <v>90</v>
      </c>
      <c r="D86" s="44">
        <f t="shared" si="7"/>
        <v>9</v>
      </c>
      <c r="E86" s="7">
        <v>79.1</v>
      </c>
      <c r="F86" s="44">
        <f t="shared" si="8"/>
        <v>55.37</v>
      </c>
      <c r="G86" s="7">
        <v>79.8</v>
      </c>
      <c r="H86" s="7">
        <f t="shared" si="9"/>
        <v>71.82</v>
      </c>
      <c r="I86" s="7">
        <v>100</v>
      </c>
      <c r="J86" s="7">
        <v>100</v>
      </c>
      <c r="K86" s="7">
        <f t="shared" si="10"/>
        <v>10</v>
      </c>
      <c r="L86" s="44">
        <f t="shared" si="11"/>
        <v>16.364</v>
      </c>
      <c r="M86" s="7"/>
      <c r="N86" s="44">
        <f t="shared" si="12"/>
        <v>0</v>
      </c>
      <c r="O86" s="7">
        <f t="shared" si="13"/>
        <v>80.734</v>
      </c>
    </row>
    <row r="87" s="17" customFormat="1" ht="17.1" customHeight="1" spans="1:15">
      <c r="A87" s="45" t="s">
        <v>141</v>
      </c>
      <c r="B87" s="43" t="s">
        <v>142</v>
      </c>
      <c r="C87" s="43">
        <v>90</v>
      </c>
      <c r="D87" s="46">
        <f t="shared" si="7"/>
        <v>9</v>
      </c>
      <c r="E87" s="43">
        <v>77</v>
      </c>
      <c r="F87" s="46">
        <f t="shared" si="8"/>
        <v>53.9</v>
      </c>
      <c r="G87" s="7" t="s">
        <v>143</v>
      </c>
      <c r="H87" s="7">
        <f t="shared" si="9"/>
        <v>80.01</v>
      </c>
      <c r="I87" s="7" t="s">
        <v>142</v>
      </c>
      <c r="J87" s="7">
        <v>90</v>
      </c>
      <c r="K87" s="7">
        <f t="shared" si="10"/>
        <v>9</v>
      </c>
      <c r="L87" s="46">
        <f t="shared" si="11"/>
        <v>17.802</v>
      </c>
      <c r="M87" s="53"/>
      <c r="N87" s="46">
        <f t="shared" si="12"/>
        <v>0</v>
      </c>
      <c r="O87" s="7">
        <f t="shared" si="13"/>
        <v>80.702</v>
      </c>
    </row>
    <row r="88" s="17" customFormat="1" ht="17.1" customHeight="1" spans="1:15">
      <c r="A88" s="45" t="s">
        <v>144</v>
      </c>
      <c r="B88" s="43">
        <v>90</v>
      </c>
      <c r="C88" s="43">
        <v>90</v>
      </c>
      <c r="D88" s="46">
        <f t="shared" si="7"/>
        <v>9</v>
      </c>
      <c r="E88" s="48">
        <v>74.61</v>
      </c>
      <c r="F88" s="46">
        <f t="shared" si="8"/>
        <v>52.227</v>
      </c>
      <c r="G88" s="45" t="s">
        <v>145</v>
      </c>
      <c r="H88" s="7">
        <f t="shared" si="9"/>
        <v>83.25</v>
      </c>
      <c r="I88" s="7">
        <v>90</v>
      </c>
      <c r="J88" s="7">
        <v>90</v>
      </c>
      <c r="K88" s="7">
        <f t="shared" si="10"/>
        <v>9</v>
      </c>
      <c r="L88" s="46">
        <f t="shared" si="11"/>
        <v>18.45</v>
      </c>
      <c r="M88" s="7">
        <v>5</v>
      </c>
      <c r="N88" s="46">
        <f t="shared" si="12"/>
        <v>1</v>
      </c>
      <c r="O88" s="7">
        <f t="shared" si="13"/>
        <v>80.677</v>
      </c>
    </row>
    <row r="89" s="17" customFormat="1" ht="17.1" customHeight="1" spans="1:15">
      <c r="A89" s="45" t="s">
        <v>146</v>
      </c>
      <c r="B89" s="43">
        <v>90</v>
      </c>
      <c r="C89" s="43">
        <v>90</v>
      </c>
      <c r="D89" s="46">
        <f t="shared" si="7"/>
        <v>9</v>
      </c>
      <c r="E89" s="43">
        <v>81.89</v>
      </c>
      <c r="F89" s="46">
        <f t="shared" si="8"/>
        <v>57.323</v>
      </c>
      <c r="G89" s="7" t="s">
        <v>147</v>
      </c>
      <c r="H89" s="7">
        <f t="shared" si="9"/>
        <v>62.28</v>
      </c>
      <c r="I89" s="7">
        <v>90</v>
      </c>
      <c r="J89" s="7">
        <v>90</v>
      </c>
      <c r="K89" s="7">
        <f t="shared" si="10"/>
        <v>9</v>
      </c>
      <c r="L89" s="46">
        <f t="shared" si="11"/>
        <v>14.256</v>
      </c>
      <c r="M89" s="7"/>
      <c r="N89" s="46">
        <f t="shared" si="12"/>
        <v>0</v>
      </c>
      <c r="O89" s="7">
        <f t="shared" si="13"/>
        <v>80.579</v>
      </c>
    </row>
    <row r="90" s="17" customFormat="1" ht="17.1" customHeight="1" spans="1:15">
      <c r="A90" s="45" t="s">
        <v>148</v>
      </c>
      <c r="B90" s="43">
        <v>90</v>
      </c>
      <c r="C90" s="43">
        <v>90</v>
      </c>
      <c r="D90" s="46">
        <f t="shared" si="7"/>
        <v>9</v>
      </c>
      <c r="E90" s="48">
        <v>80.34</v>
      </c>
      <c r="F90" s="46">
        <f t="shared" si="8"/>
        <v>56.238</v>
      </c>
      <c r="G90" s="45" t="s">
        <v>149</v>
      </c>
      <c r="H90" s="7">
        <f t="shared" si="9"/>
        <v>66.15</v>
      </c>
      <c r="I90" s="7">
        <v>90</v>
      </c>
      <c r="J90" s="7">
        <v>90</v>
      </c>
      <c r="K90" s="7">
        <f t="shared" si="10"/>
        <v>9</v>
      </c>
      <c r="L90" s="46">
        <f t="shared" si="11"/>
        <v>15.03</v>
      </c>
      <c r="M90" s="7"/>
      <c r="N90" s="46">
        <f t="shared" si="12"/>
        <v>0</v>
      </c>
      <c r="O90" s="7">
        <f t="shared" si="13"/>
        <v>80.268</v>
      </c>
    </row>
    <row r="91" s="17" customFormat="1" ht="17.1" customHeight="1" spans="1:15">
      <c r="A91" s="45" t="s">
        <v>150</v>
      </c>
      <c r="B91" s="43">
        <v>90</v>
      </c>
      <c r="C91" s="43">
        <v>90</v>
      </c>
      <c r="D91" s="46">
        <f t="shared" si="7"/>
        <v>9</v>
      </c>
      <c r="E91" s="43">
        <v>81.3</v>
      </c>
      <c r="F91" s="46">
        <f t="shared" si="8"/>
        <v>56.91</v>
      </c>
      <c r="G91" s="7" t="s">
        <v>151</v>
      </c>
      <c r="H91" s="7">
        <f t="shared" si="9"/>
        <v>59.76</v>
      </c>
      <c r="I91" s="7">
        <v>90</v>
      </c>
      <c r="J91" s="7">
        <v>90</v>
      </c>
      <c r="K91" s="7">
        <f t="shared" si="10"/>
        <v>9</v>
      </c>
      <c r="L91" s="46">
        <f t="shared" si="11"/>
        <v>13.752</v>
      </c>
      <c r="M91" s="7">
        <v>2</v>
      </c>
      <c r="N91" s="46">
        <f t="shared" si="12"/>
        <v>0.4</v>
      </c>
      <c r="O91" s="7">
        <f t="shared" si="13"/>
        <v>80.062</v>
      </c>
    </row>
    <row r="92" s="17" customFormat="1" ht="17.1" customHeight="1" spans="1:15">
      <c r="A92" s="42" t="s">
        <v>152</v>
      </c>
      <c r="B92" s="43">
        <v>90</v>
      </c>
      <c r="C92" s="43">
        <v>90</v>
      </c>
      <c r="D92" s="44">
        <f t="shared" si="7"/>
        <v>9</v>
      </c>
      <c r="E92" s="7">
        <v>85.18</v>
      </c>
      <c r="F92" s="44">
        <f t="shared" si="8"/>
        <v>59.626</v>
      </c>
      <c r="G92" s="7">
        <v>50</v>
      </c>
      <c r="H92" s="7">
        <f t="shared" si="9"/>
        <v>45</v>
      </c>
      <c r="I92" s="7">
        <v>100</v>
      </c>
      <c r="J92" s="7">
        <v>100</v>
      </c>
      <c r="K92" s="7">
        <f t="shared" si="10"/>
        <v>10</v>
      </c>
      <c r="L92" s="44">
        <f t="shared" si="11"/>
        <v>11</v>
      </c>
      <c r="M92" s="7">
        <v>2</v>
      </c>
      <c r="N92" s="44">
        <f t="shared" si="12"/>
        <v>0.4</v>
      </c>
      <c r="O92" s="7">
        <f t="shared" si="13"/>
        <v>80.026</v>
      </c>
    </row>
    <row r="93" s="17" customFormat="1" ht="17.1" customHeight="1" spans="1:15">
      <c r="A93" s="45" t="s">
        <v>153</v>
      </c>
      <c r="B93" s="43">
        <v>90</v>
      </c>
      <c r="C93" s="43">
        <v>90</v>
      </c>
      <c r="D93" s="46">
        <f t="shared" si="7"/>
        <v>9</v>
      </c>
      <c r="E93" s="43">
        <v>78.28</v>
      </c>
      <c r="F93" s="46">
        <f t="shared" si="8"/>
        <v>54.796</v>
      </c>
      <c r="G93" s="7" t="s">
        <v>154</v>
      </c>
      <c r="H93" s="7">
        <f t="shared" si="9"/>
        <v>72</v>
      </c>
      <c r="I93" s="7">
        <v>90</v>
      </c>
      <c r="J93" s="7">
        <v>90</v>
      </c>
      <c r="K93" s="7">
        <f t="shared" si="10"/>
        <v>9</v>
      </c>
      <c r="L93" s="46">
        <f t="shared" si="11"/>
        <v>16.2</v>
      </c>
      <c r="M93" s="7"/>
      <c r="N93" s="46">
        <f t="shared" si="12"/>
        <v>0</v>
      </c>
      <c r="O93" s="7">
        <f t="shared" si="13"/>
        <v>79.996</v>
      </c>
    </row>
    <row r="94" s="17" customFormat="1" ht="17.1" customHeight="1" spans="1:15">
      <c r="A94" s="45" t="s">
        <v>155</v>
      </c>
      <c r="B94" s="43">
        <v>90</v>
      </c>
      <c r="C94" s="43">
        <v>90</v>
      </c>
      <c r="D94" s="46">
        <f t="shared" si="7"/>
        <v>9</v>
      </c>
      <c r="E94" s="43">
        <v>73.57</v>
      </c>
      <c r="F94" s="46">
        <f t="shared" si="8"/>
        <v>51.499</v>
      </c>
      <c r="G94" s="7" t="s">
        <v>156</v>
      </c>
      <c r="H94" s="7">
        <f t="shared" si="9"/>
        <v>78.48</v>
      </c>
      <c r="I94" s="7">
        <v>90</v>
      </c>
      <c r="J94" s="7">
        <v>90</v>
      </c>
      <c r="K94" s="7">
        <f t="shared" si="10"/>
        <v>9</v>
      </c>
      <c r="L94" s="46">
        <f t="shared" si="11"/>
        <v>17.496</v>
      </c>
      <c r="M94" s="7">
        <v>10</v>
      </c>
      <c r="N94" s="46">
        <f t="shared" si="12"/>
        <v>2</v>
      </c>
      <c r="O94" s="7">
        <f t="shared" si="13"/>
        <v>79.995</v>
      </c>
    </row>
    <row r="95" s="17" customFormat="1" ht="17.1" customHeight="1" spans="1:15">
      <c r="A95" s="45" t="s">
        <v>157</v>
      </c>
      <c r="B95" s="43">
        <v>90</v>
      </c>
      <c r="C95" s="43">
        <v>90</v>
      </c>
      <c r="D95" s="46">
        <f t="shared" si="7"/>
        <v>9</v>
      </c>
      <c r="E95" s="48">
        <v>81.71</v>
      </c>
      <c r="F95" s="46">
        <f t="shared" si="8"/>
        <v>57.197</v>
      </c>
      <c r="G95" s="45" t="s">
        <v>158</v>
      </c>
      <c r="H95" s="7">
        <f t="shared" si="9"/>
        <v>58.59</v>
      </c>
      <c r="I95" s="7">
        <v>90</v>
      </c>
      <c r="J95" s="7">
        <v>90</v>
      </c>
      <c r="K95" s="7">
        <f t="shared" si="10"/>
        <v>9</v>
      </c>
      <c r="L95" s="46">
        <f t="shared" si="11"/>
        <v>13.518</v>
      </c>
      <c r="M95" s="7"/>
      <c r="N95" s="46">
        <f t="shared" si="12"/>
        <v>0</v>
      </c>
      <c r="O95" s="7">
        <f t="shared" si="13"/>
        <v>79.715</v>
      </c>
    </row>
    <row r="96" s="17" customFormat="1" ht="17.1" customHeight="1" spans="1:15">
      <c r="A96" s="42" t="s">
        <v>159</v>
      </c>
      <c r="B96" s="43">
        <v>90</v>
      </c>
      <c r="C96" s="43">
        <v>90</v>
      </c>
      <c r="D96" s="44">
        <f t="shared" si="7"/>
        <v>9</v>
      </c>
      <c r="E96" s="7">
        <v>78.28</v>
      </c>
      <c r="F96" s="44">
        <f t="shared" si="8"/>
        <v>54.796</v>
      </c>
      <c r="G96" s="7">
        <v>77.1</v>
      </c>
      <c r="H96" s="7">
        <f t="shared" si="9"/>
        <v>69.39</v>
      </c>
      <c r="I96" s="7">
        <v>100</v>
      </c>
      <c r="J96" s="7">
        <v>100</v>
      </c>
      <c r="K96" s="7">
        <f t="shared" si="10"/>
        <v>10</v>
      </c>
      <c r="L96" s="44">
        <f t="shared" si="11"/>
        <v>15.878</v>
      </c>
      <c r="M96" s="7"/>
      <c r="N96" s="44">
        <f t="shared" si="12"/>
        <v>0</v>
      </c>
      <c r="O96" s="7">
        <f t="shared" si="13"/>
        <v>79.674</v>
      </c>
    </row>
    <row r="97" s="17" customFormat="1" ht="17.1" customHeight="1" spans="1:15">
      <c r="A97" s="45" t="s">
        <v>160</v>
      </c>
      <c r="B97" s="43">
        <v>90</v>
      </c>
      <c r="C97" s="43">
        <v>90</v>
      </c>
      <c r="D97" s="46">
        <f t="shared" si="7"/>
        <v>9</v>
      </c>
      <c r="E97" s="43">
        <v>80.49</v>
      </c>
      <c r="F97" s="46">
        <f t="shared" si="8"/>
        <v>56.343</v>
      </c>
      <c r="G97" s="7" t="s">
        <v>161</v>
      </c>
      <c r="H97" s="7">
        <f t="shared" si="9"/>
        <v>60.57</v>
      </c>
      <c r="I97" s="7">
        <v>90</v>
      </c>
      <c r="J97" s="7">
        <v>90</v>
      </c>
      <c r="K97" s="7">
        <f t="shared" si="10"/>
        <v>9</v>
      </c>
      <c r="L97" s="46">
        <f t="shared" si="11"/>
        <v>13.914</v>
      </c>
      <c r="M97" s="7">
        <v>2</v>
      </c>
      <c r="N97" s="46">
        <f t="shared" si="12"/>
        <v>0.4</v>
      </c>
      <c r="O97" s="7">
        <f t="shared" si="13"/>
        <v>79.657</v>
      </c>
    </row>
    <row r="98" s="17" customFormat="1" ht="17.1" customHeight="1" spans="1:15">
      <c r="A98" s="45" t="s">
        <v>162</v>
      </c>
      <c r="B98" s="43">
        <v>90</v>
      </c>
      <c r="C98" s="43">
        <v>80</v>
      </c>
      <c r="D98" s="46">
        <f t="shared" si="7"/>
        <v>8</v>
      </c>
      <c r="E98" s="48">
        <v>79.9</v>
      </c>
      <c r="F98" s="46">
        <f t="shared" si="8"/>
        <v>55.93</v>
      </c>
      <c r="G98" s="45" t="s">
        <v>163</v>
      </c>
      <c r="H98" s="7">
        <f t="shared" si="9"/>
        <v>69.48</v>
      </c>
      <c r="I98" s="7">
        <v>90</v>
      </c>
      <c r="J98" s="7">
        <v>90</v>
      </c>
      <c r="K98" s="7">
        <f t="shared" si="10"/>
        <v>9</v>
      </c>
      <c r="L98" s="46">
        <f t="shared" si="11"/>
        <v>15.696</v>
      </c>
      <c r="M98" s="7"/>
      <c r="N98" s="46">
        <f t="shared" si="12"/>
        <v>0</v>
      </c>
      <c r="O98" s="7">
        <f t="shared" si="13"/>
        <v>79.626</v>
      </c>
    </row>
    <row r="99" s="17" customFormat="1" ht="17.1" customHeight="1" spans="1:15">
      <c r="A99" s="45" t="s">
        <v>164</v>
      </c>
      <c r="B99" s="43">
        <v>90</v>
      </c>
      <c r="C99" s="43">
        <v>80</v>
      </c>
      <c r="D99" s="46">
        <f t="shared" si="7"/>
        <v>8</v>
      </c>
      <c r="E99" s="48">
        <v>82.09</v>
      </c>
      <c r="F99" s="46">
        <f t="shared" si="8"/>
        <v>57.463</v>
      </c>
      <c r="G99" s="45" t="s">
        <v>165</v>
      </c>
      <c r="H99" s="7">
        <f t="shared" si="9"/>
        <v>61.65</v>
      </c>
      <c r="I99" s="7">
        <v>90</v>
      </c>
      <c r="J99" s="7">
        <v>90</v>
      </c>
      <c r="K99" s="7">
        <f t="shared" si="10"/>
        <v>9</v>
      </c>
      <c r="L99" s="46">
        <f t="shared" si="11"/>
        <v>14.13</v>
      </c>
      <c r="M99" s="7"/>
      <c r="N99" s="46">
        <f t="shared" si="12"/>
        <v>0</v>
      </c>
      <c r="O99" s="7">
        <f t="shared" si="13"/>
        <v>79.593</v>
      </c>
    </row>
    <row r="100" s="17" customFormat="1" ht="17.1" customHeight="1" spans="1:15">
      <c r="A100" s="42" t="s">
        <v>166</v>
      </c>
      <c r="B100" s="43">
        <v>90</v>
      </c>
      <c r="C100" s="43">
        <v>90</v>
      </c>
      <c r="D100" s="44">
        <f t="shared" si="7"/>
        <v>9</v>
      </c>
      <c r="E100" s="7">
        <v>76</v>
      </c>
      <c r="F100" s="44">
        <f t="shared" si="8"/>
        <v>53.2</v>
      </c>
      <c r="G100" s="7">
        <v>85.4</v>
      </c>
      <c r="H100" s="7">
        <f t="shared" si="9"/>
        <v>76.86</v>
      </c>
      <c r="I100" s="7">
        <v>100</v>
      </c>
      <c r="J100" s="7">
        <v>100</v>
      </c>
      <c r="K100" s="7">
        <f t="shared" si="10"/>
        <v>10</v>
      </c>
      <c r="L100" s="44">
        <f t="shared" si="11"/>
        <v>17.372</v>
      </c>
      <c r="M100" s="7"/>
      <c r="N100" s="44">
        <f t="shared" si="12"/>
        <v>0</v>
      </c>
      <c r="O100" s="7">
        <f t="shared" si="13"/>
        <v>79.572</v>
      </c>
    </row>
    <row r="101" s="17" customFormat="1" ht="17.1" customHeight="1" spans="1:15">
      <c r="A101" s="45" t="s">
        <v>167</v>
      </c>
      <c r="B101" s="43">
        <v>90</v>
      </c>
      <c r="C101" s="43">
        <v>90</v>
      </c>
      <c r="D101" s="46">
        <f t="shared" si="7"/>
        <v>9</v>
      </c>
      <c r="E101" s="48">
        <v>80.24</v>
      </c>
      <c r="F101" s="46">
        <f t="shared" si="8"/>
        <v>56.168</v>
      </c>
      <c r="G101" s="45" t="s">
        <v>147</v>
      </c>
      <c r="H101" s="7">
        <f t="shared" si="9"/>
        <v>62.28</v>
      </c>
      <c r="I101" s="7">
        <v>90</v>
      </c>
      <c r="J101" s="7">
        <v>90</v>
      </c>
      <c r="K101" s="7">
        <f t="shared" si="10"/>
        <v>9</v>
      </c>
      <c r="L101" s="46">
        <f t="shared" si="11"/>
        <v>14.256</v>
      </c>
      <c r="M101" s="7"/>
      <c r="N101" s="46">
        <f t="shared" si="12"/>
        <v>0</v>
      </c>
      <c r="O101" s="7">
        <f t="shared" si="13"/>
        <v>79.424</v>
      </c>
    </row>
    <row r="102" s="17" customFormat="1" ht="17.1" customHeight="1" spans="1:15">
      <c r="A102" s="45" t="s">
        <v>168</v>
      </c>
      <c r="B102" s="43">
        <v>90</v>
      </c>
      <c r="C102" s="43">
        <v>90</v>
      </c>
      <c r="D102" s="46">
        <f t="shared" si="7"/>
        <v>9</v>
      </c>
      <c r="E102" s="48">
        <v>77.93</v>
      </c>
      <c r="F102" s="46">
        <f t="shared" si="8"/>
        <v>54.551</v>
      </c>
      <c r="G102" s="45" t="s">
        <v>169</v>
      </c>
      <c r="H102" s="7">
        <f t="shared" si="9"/>
        <v>69.93</v>
      </c>
      <c r="I102" s="7">
        <v>90</v>
      </c>
      <c r="J102" s="7">
        <v>90</v>
      </c>
      <c r="K102" s="7">
        <f t="shared" si="10"/>
        <v>9</v>
      </c>
      <c r="L102" s="46">
        <f t="shared" si="11"/>
        <v>15.786</v>
      </c>
      <c r="M102" s="7"/>
      <c r="N102" s="46">
        <f t="shared" si="12"/>
        <v>0</v>
      </c>
      <c r="O102" s="7">
        <f t="shared" si="13"/>
        <v>79.337</v>
      </c>
    </row>
    <row r="103" s="17" customFormat="1" ht="17.1" customHeight="1" spans="1:15">
      <c r="A103" s="42" t="s">
        <v>170</v>
      </c>
      <c r="B103" s="43">
        <v>90</v>
      </c>
      <c r="C103" s="43">
        <v>90</v>
      </c>
      <c r="D103" s="44">
        <f t="shared" si="7"/>
        <v>9</v>
      </c>
      <c r="E103" s="7">
        <v>79.784</v>
      </c>
      <c r="F103" s="44">
        <f t="shared" si="8"/>
        <v>55.8488</v>
      </c>
      <c r="G103" s="7">
        <v>69.3</v>
      </c>
      <c r="H103" s="7">
        <f t="shared" si="9"/>
        <v>62.37</v>
      </c>
      <c r="I103" s="7">
        <v>100</v>
      </c>
      <c r="J103" s="7">
        <v>100</v>
      </c>
      <c r="K103" s="7">
        <f t="shared" si="10"/>
        <v>10</v>
      </c>
      <c r="L103" s="44">
        <f t="shared" si="11"/>
        <v>14.474</v>
      </c>
      <c r="M103" s="7"/>
      <c r="N103" s="44">
        <f t="shared" si="12"/>
        <v>0</v>
      </c>
      <c r="O103" s="7">
        <f t="shared" si="13"/>
        <v>79.3228</v>
      </c>
    </row>
    <row r="104" s="17" customFormat="1" ht="17.1" customHeight="1" spans="1:15">
      <c r="A104" s="42" t="s">
        <v>171</v>
      </c>
      <c r="B104" s="43">
        <v>90</v>
      </c>
      <c r="C104" s="43">
        <v>90</v>
      </c>
      <c r="D104" s="44">
        <f t="shared" si="7"/>
        <v>9</v>
      </c>
      <c r="E104" s="7">
        <v>77.9</v>
      </c>
      <c r="F104" s="44">
        <f t="shared" si="8"/>
        <v>54.53</v>
      </c>
      <c r="G104" s="7">
        <v>75.8</v>
      </c>
      <c r="H104" s="7">
        <f t="shared" si="9"/>
        <v>68.22</v>
      </c>
      <c r="I104" s="7">
        <v>100</v>
      </c>
      <c r="J104" s="7">
        <v>100</v>
      </c>
      <c r="K104" s="7">
        <f t="shared" si="10"/>
        <v>10</v>
      </c>
      <c r="L104" s="44">
        <f t="shared" si="11"/>
        <v>15.644</v>
      </c>
      <c r="M104" s="7"/>
      <c r="N104" s="44">
        <f t="shared" si="12"/>
        <v>0</v>
      </c>
      <c r="O104" s="7">
        <f t="shared" si="13"/>
        <v>79.174</v>
      </c>
    </row>
    <row r="105" s="17" customFormat="1" ht="17.1" customHeight="1" spans="1:15">
      <c r="A105" s="45" t="s">
        <v>172</v>
      </c>
      <c r="B105" s="43">
        <v>90</v>
      </c>
      <c r="C105" s="43">
        <v>90</v>
      </c>
      <c r="D105" s="46">
        <f t="shared" si="7"/>
        <v>9</v>
      </c>
      <c r="E105" s="43">
        <v>73.71</v>
      </c>
      <c r="F105" s="46">
        <f t="shared" si="8"/>
        <v>51.597</v>
      </c>
      <c r="G105" s="7" t="s">
        <v>145</v>
      </c>
      <c r="H105" s="7">
        <f t="shared" si="9"/>
        <v>83.25</v>
      </c>
      <c r="I105" s="7">
        <v>90</v>
      </c>
      <c r="J105" s="7">
        <v>90</v>
      </c>
      <c r="K105" s="7">
        <f t="shared" si="10"/>
        <v>9</v>
      </c>
      <c r="L105" s="46">
        <f t="shared" si="11"/>
        <v>18.45</v>
      </c>
      <c r="M105" s="7"/>
      <c r="N105" s="46">
        <f t="shared" si="12"/>
        <v>0</v>
      </c>
      <c r="O105" s="7">
        <f t="shared" si="13"/>
        <v>79.047</v>
      </c>
    </row>
    <row r="106" s="17" customFormat="1" ht="17.1" customHeight="1" spans="1:15">
      <c r="A106" s="45" t="s">
        <v>173</v>
      </c>
      <c r="B106" s="43">
        <v>90</v>
      </c>
      <c r="C106" s="43">
        <v>80</v>
      </c>
      <c r="D106" s="46">
        <f t="shared" si="7"/>
        <v>8</v>
      </c>
      <c r="E106" s="48">
        <v>78.47</v>
      </c>
      <c r="F106" s="46">
        <f t="shared" si="8"/>
        <v>54.929</v>
      </c>
      <c r="G106" s="45" t="s">
        <v>174</v>
      </c>
      <c r="H106" s="7">
        <f t="shared" si="9"/>
        <v>61.47</v>
      </c>
      <c r="I106" s="7">
        <v>90</v>
      </c>
      <c r="J106" s="7">
        <v>90</v>
      </c>
      <c r="K106" s="7">
        <f t="shared" si="10"/>
        <v>9</v>
      </c>
      <c r="L106" s="46">
        <f t="shared" si="11"/>
        <v>14.094</v>
      </c>
      <c r="M106" s="7">
        <v>10</v>
      </c>
      <c r="N106" s="46">
        <f t="shared" si="12"/>
        <v>2</v>
      </c>
      <c r="O106" s="7">
        <f t="shared" si="13"/>
        <v>79.023</v>
      </c>
    </row>
    <row r="107" s="17" customFormat="1" ht="17.1" customHeight="1" spans="1:15">
      <c r="A107" s="45" t="s">
        <v>175</v>
      </c>
      <c r="B107" s="43">
        <v>90</v>
      </c>
      <c r="C107" s="43">
        <v>90</v>
      </c>
      <c r="D107" s="46">
        <f t="shared" si="7"/>
        <v>9</v>
      </c>
      <c r="E107" s="43">
        <v>80.16</v>
      </c>
      <c r="F107" s="46">
        <f t="shared" si="8"/>
        <v>56.112</v>
      </c>
      <c r="G107" s="7" t="s">
        <v>176</v>
      </c>
      <c r="H107" s="7">
        <f t="shared" si="9"/>
        <v>60.3</v>
      </c>
      <c r="I107" s="7">
        <v>90</v>
      </c>
      <c r="J107" s="7">
        <v>90</v>
      </c>
      <c r="K107" s="7">
        <f t="shared" si="10"/>
        <v>9</v>
      </c>
      <c r="L107" s="46">
        <f t="shared" si="11"/>
        <v>13.86</v>
      </c>
      <c r="M107" s="7"/>
      <c r="N107" s="46">
        <f t="shared" si="12"/>
        <v>0</v>
      </c>
      <c r="O107" s="7">
        <f t="shared" si="13"/>
        <v>78.972</v>
      </c>
    </row>
    <row r="108" s="17" customFormat="1" ht="17.1" customHeight="1" spans="1:15">
      <c r="A108" s="42" t="s">
        <v>177</v>
      </c>
      <c r="B108" s="43">
        <v>90</v>
      </c>
      <c r="C108" s="43">
        <v>90</v>
      </c>
      <c r="D108" s="44">
        <f t="shared" si="7"/>
        <v>9</v>
      </c>
      <c r="E108" s="7">
        <v>76.405</v>
      </c>
      <c r="F108" s="44">
        <f t="shared" si="8"/>
        <v>53.4835</v>
      </c>
      <c r="G108" s="7">
        <v>77.7</v>
      </c>
      <c r="H108" s="7">
        <f t="shared" si="9"/>
        <v>69.93</v>
      </c>
      <c r="I108" s="7">
        <v>100</v>
      </c>
      <c r="J108" s="7">
        <v>100</v>
      </c>
      <c r="K108" s="7">
        <f t="shared" si="10"/>
        <v>10</v>
      </c>
      <c r="L108" s="44">
        <f t="shared" si="11"/>
        <v>15.986</v>
      </c>
      <c r="M108" s="7">
        <v>2</v>
      </c>
      <c r="N108" s="44">
        <f t="shared" si="12"/>
        <v>0.4</v>
      </c>
      <c r="O108" s="7">
        <f t="shared" si="13"/>
        <v>78.8695</v>
      </c>
    </row>
    <row r="109" s="17" customFormat="1" ht="17.1" customHeight="1" spans="1:15">
      <c r="A109" s="45" t="s">
        <v>178</v>
      </c>
      <c r="B109" s="43">
        <v>90</v>
      </c>
      <c r="C109" s="43">
        <v>90</v>
      </c>
      <c r="D109" s="46">
        <f t="shared" si="7"/>
        <v>9</v>
      </c>
      <c r="E109" s="43">
        <v>77.23</v>
      </c>
      <c r="F109" s="46">
        <f t="shared" si="8"/>
        <v>54.061</v>
      </c>
      <c r="G109" s="7" t="s">
        <v>179</v>
      </c>
      <c r="H109" s="7">
        <f t="shared" si="9"/>
        <v>69.3</v>
      </c>
      <c r="I109" s="7">
        <v>90</v>
      </c>
      <c r="J109" s="7">
        <v>90</v>
      </c>
      <c r="K109" s="7">
        <f t="shared" si="10"/>
        <v>9</v>
      </c>
      <c r="L109" s="46">
        <f t="shared" si="11"/>
        <v>15.66</v>
      </c>
      <c r="M109" s="7"/>
      <c r="N109" s="46">
        <f t="shared" si="12"/>
        <v>0</v>
      </c>
      <c r="O109" s="7">
        <f t="shared" si="13"/>
        <v>78.721</v>
      </c>
    </row>
    <row r="110" s="17" customFormat="1" ht="17.1" customHeight="1" spans="1:15">
      <c r="A110" s="45" t="s">
        <v>180</v>
      </c>
      <c r="B110" s="43">
        <v>90</v>
      </c>
      <c r="C110" s="43">
        <v>90</v>
      </c>
      <c r="D110" s="46">
        <f t="shared" si="7"/>
        <v>9</v>
      </c>
      <c r="E110" s="48">
        <v>76.9</v>
      </c>
      <c r="F110" s="46">
        <f t="shared" si="8"/>
        <v>53.83</v>
      </c>
      <c r="G110" s="45" t="s">
        <v>181</v>
      </c>
      <c r="H110" s="7">
        <f t="shared" si="9"/>
        <v>70.38</v>
      </c>
      <c r="I110" s="7">
        <v>90</v>
      </c>
      <c r="J110" s="7">
        <v>90</v>
      </c>
      <c r="K110" s="7">
        <f t="shared" si="10"/>
        <v>9</v>
      </c>
      <c r="L110" s="46">
        <f t="shared" si="11"/>
        <v>15.876</v>
      </c>
      <c r="M110" s="7"/>
      <c r="N110" s="46">
        <f t="shared" si="12"/>
        <v>0</v>
      </c>
      <c r="O110" s="7">
        <f t="shared" si="13"/>
        <v>78.706</v>
      </c>
    </row>
    <row r="111" s="17" customFormat="1" ht="17.1" customHeight="1" spans="1:15">
      <c r="A111" s="45" t="s">
        <v>182</v>
      </c>
      <c r="B111" s="43">
        <v>90</v>
      </c>
      <c r="C111" s="43">
        <v>90</v>
      </c>
      <c r="D111" s="46">
        <f t="shared" si="7"/>
        <v>9</v>
      </c>
      <c r="E111" s="43">
        <v>74.62</v>
      </c>
      <c r="F111" s="46">
        <f t="shared" si="8"/>
        <v>52.234</v>
      </c>
      <c r="G111" s="7" t="s">
        <v>183</v>
      </c>
      <c r="H111" s="7">
        <f t="shared" si="9"/>
        <v>78.3</v>
      </c>
      <c r="I111" s="7">
        <v>90</v>
      </c>
      <c r="J111" s="7">
        <v>90</v>
      </c>
      <c r="K111" s="7">
        <f t="shared" si="10"/>
        <v>9</v>
      </c>
      <c r="L111" s="46">
        <f t="shared" si="11"/>
        <v>17.46</v>
      </c>
      <c r="M111" s="7"/>
      <c r="N111" s="46">
        <f t="shared" si="12"/>
        <v>0</v>
      </c>
      <c r="O111" s="7">
        <f t="shared" si="13"/>
        <v>78.694</v>
      </c>
    </row>
    <row r="112" s="17" customFormat="1" ht="17.1" customHeight="1" spans="1:15">
      <c r="A112" s="45" t="s">
        <v>184</v>
      </c>
      <c r="B112" s="43">
        <v>90</v>
      </c>
      <c r="C112" s="43">
        <v>90</v>
      </c>
      <c r="D112" s="46">
        <f t="shared" si="7"/>
        <v>9</v>
      </c>
      <c r="E112" s="43">
        <v>73.9</v>
      </c>
      <c r="F112" s="46">
        <f t="shared" si="8"/>
        <v>51.73</v>
      </c>
      <c r="G112" s="7" t="s">
        <v>185</v>
      </c>
      <c r="H112" s="7">
        <f t="shared" si="9"/>
        <v>80.37</v>
      </c>
      <c r="I112" s="7">
        <v>90</v>
      </c>
      <c r="J112" s="7">
        <v>90</v>
      </c>
      <c r="K112" s="7">
        <f t="shared" si="10"/>
        <v>9</v>
      </c>
      <c r="L112" s="46">
        <f t="shared" si="11"/>
        <v>17.874</v>
      </c>
      <c r="M112" s="7"/>
      <c r="N112" s="46">
        <f t="shared" si="12"/>
        <v>0</v>
      </c>
      <c r="O112" s="7">
        <f t="shared" si="13"/>
        <v>78.604</v>
      </c>
    </row>
    <row r="113" s="17" customFormat="1" ht="17.1" customHeight="1" spans="1:15">
      <c r="A113" s="45" t="s">
        <v>186</v>
      </c>
      <c r="B113" s="43">
        <v>90</v>
      </c>
      <c r="C113" s="43">
        <v>90</v>
      </c>
      <c r="D113" s="46">
        <f t="shared" si="7"/>
        <v>9</v>
      </c>
      <c r="E113" s="43">
        <v>74.63</v>
      </c>
      <c r="F113" s="46">
        <f t="shared" si="8"/>
        <v>52.241</v>
      </c>
      <c r="G113" s="7" t="s">
        <v>187</v>
      </c>
      <c r="H113" s="7">
        <f t="shared" si="9"/>
        <v>77.67</v>
      </c>
      <c r="I113" s="7">
        <v>90</v>
      </c>
      <c r="J113" s="7">
        <v>90</v>
      </c>
      <c r="K113" s="7">
        <f t="shared" si="10"/>
        <v>9</v>
      </c>
      <c r="L113" s="46">
        <f t="shared" si="11"/>
        <v>17.334</v>
      </c>
      <c r="M113" s="7"/>
      <c r="N113" s="46">
        <f t="shared" si="12"/>
        <v>0</v>
      </c>
      <c r="O113" s="7">
        <f t="shared" si="13"/>
        <v>78.575</v>
      </c>
    </row>
    <row r="114" s="17" customFormat="1" ht="17.1" customHeight="1" spans="1:15">
      <c r="A114" s="45" t="s">
        <v>188</v>
      </c>
      <c r="B114" s="43">
        <v>90</v>
      </c>
      <c r="C114" s="43">
        <v>90</v>
      </c>
      <c r="D114" s="46">
        <f t="shared" si="7"/>
        <v>9</v>
      </c>
      <c r="E114" s="43">
        <v>76.26</v>
      </c>
      <c r="F114" s="46">
        <f t="shared" si="8"/>
        <v>53.382</v>
      </c>
      <c r="G114" s="7" t="s">
        <v>189</v>
      </c>
      <c r="H114" s="7">
        <f t="shared" si="9"/>
        <v>71.91</v>
      </c>
      <c r="I114" s="7">
        <v>90</v>
      </c>
      <c r="J114" s="7">
        <v>90</v>
      </c>
      <c r="K114" s="7">
        <f t="shared" si="10"/>
        <v>9</v>
      </c>
      <c r="L114" s="46">
        <f t="shared" si="11"/>
        <v>16.182</v>
      </c>
      <c r="M114" s="7"/>
      <c r="N114" s="46">
        <f t="shared" si="12"/>
        <v>0</v>
      </c>
      <c r="O114" s="7">
        <f t="shared" si="13"/>
        <v>78.564</v>
      </c>
    </row>
    <row r="115" s="17" customFormat="1" ht="17.1" customHeight="1" spans="1:15">
      <c r="A115" s="42" t="s">
        <v>190</v>
      </c>
      <c r="B115" s="43">
        <v>90</v>
      </c>
      <c r="C115" s="43">
        <v>90</v>
      </c>
      <c r="D115" s="44">
        <f t="shared" si="7"/>
        <v>9</v>
      </c>
      <c r="E115" s="7">
        <v>79.31</v>
      </c>
      <c r="F115" s="44">
        <f t="shared" si="8"/>
        <v>55.517</v>
      </c>
      <c r="G115" s="7">
        <v>66.7</v>
      </c>
      <c r="H115" s="7">
        <f t="shared" si="9"/>
        <v>60.03</v>
      </c>
      <c r="I115" s="7">
        <v>100</v>
      </c>
      <c r="J115" s="7">
        <v>100</v>
      </c>
      <c r="K115" s="7">
        <f t="shared" si="10"/>
        <v>10</v>
      </c>
      <c r="L115" s="44">
        <f t="shared" si="11"/>
        <v>14.006</v>
      </c>
      <c r="M115" s="7"/>
      <c r="N115" s="44">
        <f t="shared" si="12"/>
        <v>0</v>
      </c>
      <c r="O115" s="7">
        <f t="shared" si="13"/>
        <v>78.523</v>
      </c>
    </row>
    <row r="116" s="17" customFormat="1" ht="17.1" customHeight="1" spans="1:15">
      <c r="A116" s="42" t="s">
        <v>191</v>
      </c>
      <c r="B116" s="43">
        <v>90</v>
      </c>
      <c r="C116" s="43">
        <v>90</v>
      </c>
      <c r="D116" s="44">
        <f t="shared" si="7"/>
        <v>9</v>
      </c>
      <c r="E116" s="7">
        <v>80.83</v>
      </c>
      <c r="F116" s="44">
        <f t="shared" si="8"/>
        <v>56.581</v>
      </c>
      <c r="G116" s="7">
        <v>58.5</v>
      </c>
      <c r="H116" s="7">
        <f t="shared" si="9"/>
        <v>52.65</v>
      </c>
      <c r="I116" s="7">
        <v>100</v>
      </c>
      <c r="J116" s="7">
        <v>100</v>
      </c>
      <c r="K116" s="7">
        <f t="shared" si="10"/>
        <v>10</v>
      </c>
      <c r="L116" s="44">
        <f t="shared" si="11"/>
        <v>12.53</v>
      </c>
      <c r="M116" s="7"/>
      <c r="N116" s="44">
        <f t="shared" si="12"/>
        <v>0</v>
      </c>
      <c r="O116" s="7">
        <f t="shared" si="13"/>
        <v>78.111</v>
      </c>
    </row>
    <row r="117" s="17" customFormat="1" ht="17.1" customHeight="1" spans="1:15">
      <c r="A117" s="45" t="s">
        <v>192</v>
      </c>
      <c r="B117" s="43">
        <v>90</v>
      </c>
      <c r="C117" s="43">
        <v>90</v>
      </c>
      <c r="D117" s="46">
        <f t="shared" si="7"/>
        <v>9</v>
      </c>
      <c r="E117" s="48">
        <v>76.2</v>
      </c>
      <c r="F117" s="46">
        <f t="shared" si="8"/>
        <v>53.34</v>
      </c>
      <c r="G117" s="45" t="s">
        <v>193</v>
      </c>
      <c r="H117" s="7">
        <f t="shared" si="9"/>
        <v>66.69</v>
      </c>
      <c r="I117" s="7">
        <v>90</v>
      </c>
      <c r="J117" s="7">
        <v>90</v>
      </c>
      <c r="K117" s="7">
        <f t="shared" si="10"/>
        <v>9</v>
      </c>
      <c r="L117" s="46">
        <f t="shared" si="11"/>
        <v>15.138</v>
      </c>
      <c r="M117" s="7">
        <v>3</v>
      </c>
      <c r="N117" s="46">
        <f t="shared" si="12"/>
        <v>0.6</v>
      </c>
      <c r="O117" s="7">
        <f t="shared" si="13"/>
        <v>78.078</v>
      </c>
    </row>
    <row r="118" s="17" customFormat="1" ht="17.1" customHeight="1" spans="1:15">
      <c r="A118" s="45" t="s">
        <v>194</v>
      </c>
      <c r="B118" s="43">
        <v>90</v>
      </c>
      <c r="C118" s="43">
        <v>90</v>
      </c>
      <c r="D118" s="46">
        <f t="shared" si="7"/>
        <v>9</v>
      </c>
      <c r="E118" s="48">
        <v>77.91</v>
      </c>
      <c r="F118" s="46">
        <f t="shared" si="8"/>
        <v>54.537</v>
      </c>
      <c r="G118" s="45" t="s">
        <v>99</v>
      </c>
      <c r="H118" s="7">
        <f t="shared" si="9"/>
        <v>63.54</v>
      </c>
      <c r="I118" s="7">
        <v>90</v>
      </c>
      <c r="J118" s="7">
        <v>90</v>
      </c>
      <c r="K118" s="7">
        <f t="shared" si="10"/>
        <v>9</v>
      </c>
      <c r="L118" s="46">
        <f t="shared" si="11"/>
        <v>14.508</v>
      </c>
      <c r="M118" s="7"/>
      <c r="N118" s="46">
        <f t="shared" si="12"/>
        <v>0</v>
      </c>
      <c r="O118" s="7">
        <f t="shared" si="13"/>
        <v>78.045</v>
      </c>
    </row>
    <row r="119" s="17" customFormat="1" ht="17.1" customHeight="1" spans="1:15">
      <c r="A119" s="45" t="s">
        <v>195</v>
      </c>
      <c r="B119" s="43">
        <v>90</v>
      </c>
      <c r="C119" s="43">
        <v>90</v>
      </c>
      <c r="D119" s="46">
        <f t="shared" si="7"/>
        <v>9</v>
      </c>
      <c r="E119" s="48">
        <v>77.7</v>
      </c>
      <c r="F119" s="46">
        <f t="shared" si="8"/>
        <v>54.39</v>
      </c>
      <c r="G119" s="45" t="s">
        <v>196</v>
      </c>
      <c r="H119" s="7">
        <f t="shared" si="9"/>
        <v>64.26</v>
      </c>
      <c r="I119" s="7">
        <v>90</v>
      </c>
      <c r="J119" s="7">
        <v>90</v>
      </c>
      <c r="K119" s="7">
        <f t="shared" si="10"/>
        <v>9</v>
      </c>
      <c r="L119" s="46">
        <f t="shared" si="11"/>
        <v>14.652</v>
      </c>
      <c r="M119" s="7"/>
      <c r="N119" s="46">
        <f t="shared" si="12"/>
        <v>0</v>
      </c>
      <c r="O119" s="7">
        <f t="shared" si="13"/>
        <v>78.042</v>
      </c>
    </row>
    <row r="120" s="17" customFormat="1" ht="17.1" customHeight="1" spans="1:15">
      <c r="A120" s="45" t="s">
        <v>197</v>
      </c>
      <c r="B120" s="43">
        <v>90</v>
      </c>
      <c r="C120" s="43">
        <v>80</v>
      </c>
      <c r="D120" s="46">
        <f t="shared" si="7"/>
        <v>8</v>
      </c>
      <c r="E120" s="48">
        <v>75.94</v>
      </c>
      <c r="F120" s="46">
        <f t="shared" si="8"/>
        <v>53.158</v>
      </c>
      <c r="G120" s="45" t="s">
        <v>198</v>
      </c>
      <c r="H120" s="7">
        <f t="shared" si="9"/>
        <v>73.8</v>
      </c>
      <c r="I120" s="7">
        <v>90</v>
      </c>
      <c r="J120" s="7">
        <v>90</v>
      </c>
      <c r="K120" s="7">
        <f t="shared" si="10"/>
        <v>9</v>
      </c>
      <c r="L120" s="46">
        <f t="shared" si="11"/>
        <v>16.56</v>
      </c>
      <c r="M120" s="7"/>
      <c r="N120" s="46">
        <f t="shared" si="12"/>
        <v>0</v>
      </c>
      <c r="O120" s="7">
        <f t="shared" si="13"/>
        <v>77.718</v>
      </c>
    </row>
    <row r="121" s="17" customFormat="1" ht="17.1" customHeight="1" spans="1:15">
      <c r="A121" s="42" t="s">
        <v>199</v>
      </c>
      <c r="B121" s="43">
        <v>90</v>
      </c>
      <c r="C121" s="43">
        <v>90</v>
      </c>
      <c r="D121" s="44">
        <f t="shared" si="7"/>
        <v>9</v>
      </c>
      <c r="E121" s="7">
        <v>70.2</v>
      </c>
      <c r="F121" s="44">
        <f t="shared" si="8"/>
        <v>49.14</v>
      </c>
      <c r="G121" s="7">
        <v>94.9</v>
      </c>
      <c r="H121" s="7">
        <f t="shared" si="9"/>
        <v>85.41</v>
      </c>
      <c r="I121" s="7">
        <v>100</v>
      </c>
      <c r="J121" s="7">
        <v>100</v>
      </c>
      <c r="K121" s="7">
        <f t="shared" si="10"/>
        <v>10</v>
      </c>
      <c r="L121" s="44">
        <f t="shared" si="11"/>
        <v>19.082</v>
      </c>
      <c r="M121" s="7"/>
      <c r="N121" s="44">
        <f t="shared" si="12"/>
        <v>0</v>
      </c>
      <c r="O121" s="7">
        <f t="shared" si="13"/>
        <v>77.222</v>
      </c>
    </row>
    <row r="122" s="17" customFormat="1" ht="17.1" customHeight="1" spans="1:15">
      <c r="A122" s="45" t="s">
        <v>200</v>
      </c>
      <c r="B122" s="43">
        <v>90</v>
      </c>
      <c r="C122" s="43">
        <v>90</v>
      </c>
      <c r="D122" s="46">
        <f t="shared" si="7"/>
        <v>9</v>
      </c>
      <c r="E122" s="48">
        <v>73.29</v>
      </c>
      <c r="F122" s="46">
        <f t="shared" si="8"/>
        <v>51.303</v>
      </c>
      <c r="G122" s="45" t="s">
        <v>201</v>
      </c>
      <c r="H122" s="7">
        <f t="shared" si="9"/>
        <v>75.06</v>
      </c>
      <c r="I122" s="7">
        <v>90</v>
      </c>
      <c r="J122" s="7">
        <v>90</v>
      </c>
      <c r="K122" s="7">
        <f t="shared" si="10"/>
        <v>9</v>
      </c>
      <c r="L122" s="46">
        <f t="shared" si="11"/>
        <v>16.812</v>
      </c>
      <c r="M122" s="7"/>
      <c r="N122" s="46">
        <f t="shared" si="12"/>
        <v>0</v>
      </c>
      <c r="O122" s="7">
        <f t="shared" si="13"/>
        <v>77.115</v>
      </c>
    </row>
    <row r="123" s="17" customFormat="1" ht="17.1" customHeight="1" spans="1:15">
      <c r="A123" s="45" t="s">
        <v>202</v>
      </c>
      <c r="B123" s="43">
        <v>90</v>
      </c>
      <c r="C123" s="43">
        <v>90</v>
      </c>
      <c r="D123" s="46">
        <f t="shared" si="7"/>
        <v>9</v>
      </c>
      <c r="E123" s="48">
        <v>75.34</v>
      </c>
      <c r="F123" s="46">
        <f t="shared" si="8"/>
        <v>52.738</v>
      </c>
      <c r="G123" s="45" t="s">
        <v>203</v>
      </c>
      <c r="H123" s="7">
        <f t="shared" si="9"/>
        <v>67.68</v>
      </c>
      <c r="I123" s="7">
        <v>90</v>
      </c>
      <c r="J123" s="7">
        <v>90</v>
      </c>
      <c r="K123" s="7">
        <f t="shared" si="10"/>
        <v>9</v>
      </c>
      <c r="L123" s="46">
        <f t="shared" si="11"/>
        <v>15.336</v>
      </c>
      <c r="M123" s="7"/>
      <c r="N123" s="46">
        <f t="shared" si="12"/>
        <v>0</v>
      </c>
      <c r="O123" s="7">
        <f t="shared" si="13"/>
        <v>77.074</v>
      </c>
    </row>
    <row r="124" s="17" customFormat="1" ht="17.1" customHeight="1" spans="1:15">
      <c r="A124" s="42" t="s">
        <v>204</v>
      </c>
      <c r="B124" s="43">
        <v>90</v>
      </c>
      <c r="C124" s="43">
        <v>90</v>
      </c>
      <c r="D124" s="44">
        <f t="shared" si="7"/>
        <v>9</v>
      </c>
      <c r="E124" s="7">
        <v>76.46</v>
      </c>
      <c r="F124" s="44">
        <f t="shared" si="8"/>
        <v>53.522</v>
      </c>
      <c r="G124" s="7">
        <v>68.1</v>
      </c>
      <c r="H124" s="7">
        <f t="shared" si="9"/>
        <v>61.29</v>
      </c>
      <c r="I124" s="7">
        <v>100</v>
      </c>
      <c r="J124" s="7">
        <v>100</v>
      </c>
      <c r="K124" s="7">
        <f t="shared" si="10"/>
        <v>10</v>
      </c>
      <c r="L124" s="44">
        <f t="shared" si="11"/>
        <v>14.258</v>
      </c>
      <c r="M124" s="7"/>
      <c r="N124" s="44">
        <f t="shared" si="12"/>
        <v>0</v>
      </c>
      <c r="O124" s="10">
        <f t="shared" si="13"/>
        <v>76.78</v>
      </c>
    </row>
    <row r="125" s="17" customFormat="1" ht="17.1" customHeight="1" spans="1:15">
      <c r="A125" s="42" t="s">
        <v>205</v>
      </c>
      <c r="B125" s="43">
        <v>90</v>
      </c>
      <c r="C125" s="43">
        <v>90</v>
      </c>
      <c r="D125" s="44">
        <f t="shared" si="7"/>
        <v>9</v>
      </c>
      <c r="E125" s="7">
        <v>71.28</v>
      </c>
      <c r="F125" s="44">
        <f t="shared" si="8"/>
        <v>49.896</v>
      </c>
      <c r="G125" s="7">
        <v>87.5</v>
      </c>
      <c r="H125" s="7">
        <f t="shared" si="9"/>
        <v>78.75</v>
      </c>
      <c r="I125" s="7">
        <v>100</v>
      </c>
      <c r="J125" s="7">
        <v>100</v>
      </c>
      <c r="K125" s="7">
        <f t="shared" si="10"/>
        <v>10</v>
      </c>
      <c r="L125" s="44">
        <f t="shared" si="11"/>
        <v>17.75</v>
      </c>
      <c r="M125" s="7"/>
      <c r="N125" s="44">
        <f t="shared" si="12"/>
        <v>0</v>
      </c>
      <c r="O125" s="10">
        <f t="shared" si="13"/>
        <v>76.646</v>
      </c>
    </row>
    <row r="126" s="17" customFormat="1" ht="17.1" customHeight="1" spans="1:15">
      <c r="A126" s="42" t="s">
        <v>206</v>
      </c>
      <c r="B126" s="43">
        <v>90</v>
      </c>
      <c r="C126" s="43">
        <v>90</v>
      </c>
      <c r="D126" s="44">
        <f t="shared" si="7"/>
        <v>9</v>
      </c>
      <c r="E126" s="7">
        <v>72.36</v>
      </c>
      <c r="F126" s="44">
        <f t="shared" si="8"/>
        <v>50.652</v>
      </c>
      <c r="G126" s="7">
        <v>82.6</v>
      </c>
      <c r="H126" s="7">
        <f t="shared" si="9"/>
        <v>74.34</v>
      </c>
      <c r="I126" s="7">
        <v>100</v>
      </c>
      <c r="J126" s="7">
        <v>100</v>
      </c>
      <c r="K126" s="7">
        <f t="shared" si="10"/>
        <v>10</v>
      </c>
      <c r="L126" s="44">
        <f t="shared" si="11"/>
        <v>16.868</v>
      </c>
      <c r="M126" s="7"/>
      <c r="N126" s="44">
        <f t="shared" si="12"/>
        <v>0</v>
      </c>
      <c r="O126" s="10">
        <f t="shared" si="13"/>
        <v>76.52</v>
      </c>
    </row>
    <row r="127" s="17" customFormat="1" ht="17.1" customHeight="1" spans="1:15">
      <c r="A127" s="42" t="s">
        <v>207</v>
      </c>
      <c r="B127" s="43">
        <v>90</v>
      </c>
      <c r="C127" s="43">
        <v>90</v>
      </c>
      <c r="D127" s="44">
        <f t="shared" si="7"/>
        <v>9</v>
      </c>
      <c r="E127" s="7">
        <v>76.206</v>
      </c>
      <c r="F127" s="44">
        <f t="shared" si="8"/>
        <v>53.3442</v>
      </c>
      <c r="G127" s="7">
        <v>67.5</v>
      </c>
      <c r="H127" s="7">
        <f t="shared" si="9"/>
        <v>60.75</v>
      </c>
      <c r="I127" s="7">
        <v>100</v>
      </c>
      <c r="J127" s="7">
        <v>100</v>
      </c>
      <c r="K127" s="7">
        <f t="shared" si="10"/>
        <v>10</v>
      </c>
      <c r="L127" s="44">
        <f t="shared" si="11"/>
        <v>14.15</v>
      </c>
      <c r="M127" s="7"/>
      <c r="N127" s="44">
        <f t="shared" si="12"/>
        <v>0</v>
      </c>
      <c r="O127" s="10">
        <f t="shared" si="13"/>
        <v>76.4942</v>
      </c>
    </row>
    <row r="128" s="17" customFormat="1" ht="17.1" customHeight="1" spans="1:15">
      <c r="A128" s="42" t="s">
        <v>208</v>
      </c>
      <c r="B128" s="43">
        <v>90</v>
      </c>
      <c r="C128" s="43">
        <v>90</v>
      </c>
      <c r="D128" s="44">
        <f t="shared" si="7"/>
        <v>9</v>
      </c>
      <c r="E128" s="7">
        <v>77.23</v>
      </c>
      <c r="F128" s="44">
        <f t="shared" si="8"/>
        <v>54.061</v>
      </c>
      <c r="G128" s="7">
        <v>63.4</v>
      </c>
      <c r="H128" s="7">
        <f t="shared" si="9"/>
        <v>57.06</v>
      </c>
      <c r="I128" s="7">
        <v>100</v>
      </c>
      <c r="J128" s="7">
        <v>100</v>
      </c>
      <c r="K128" s="7">
        <f t="shared" si="10"/>
        <v>10</v>
      </c>
      <c r="L128" s="44">
        <f t="shared" si="11"/>
        <v>13.412</v>
      </c>
      <c r="M128" s="7"/>
      <c r="N128" s="44">
        <f t="shared" si="12"/>
        <v>0</v>
      </c>
      <c r="O128" s="10">
        <f t="shared" si="13"/>
        <v>76.473</v>
      </c>
    </row>
    <row r="129" s="17" customFormat="1" ht="17.1" customHeight="1" spans="1:15">
      <c r="A129" s="42" t="s">
        <v>209</v>
      </c>
      <c r="B129" s="43">
        <v>90</v>
      </c>
      <c r="C129" s="43">
        <v>90</v>
      </c>
      <c r="D129" s="44">
        <f t="shared" si="7"/>
        <v>9</v>
      </c>
      <c r="E129" s="7">
        <v>80.48</v>
      </c>
      <c r="F129" s="44">
        <f t="shared" si="8"/>
        <v>56.336</v>
      </c>
      <c r="G129" s="7">
        <v>50</v>
      </c>
      <c r="H129" s="7">
        <f t="shared" si="9"/>
        <v>45</v>
      </c>
      <c r="I129" s="7">
        <v>100</v>
      </c>
      <c r="J129" s="7">
        <v>100</v>
      </c>
      <c r="K129" s="7">
        <f t="shared" si="10"/>
        <v>10</v>
      </c>
      <c r="L129" s="44">
        <f t="shared" si="11"/>
        <v>11</v>
      </c>
      <c r="M129" s="7"/>
      <c r="N129" s="44">
        <f t="shared" si="12"/>
        <v>0</v>
      </c>
      <c r="O129" s="10">
        <f t="shared" si="13"/>
        <v>76.336</v>
      </c>
    </row>
    <row r="130" s="17" customFormat="1" ht="17.1" customHeight="1" spans="1:15">
      <c r="A130" s="42" t="s">
        <v>210</v>
      </c>
      <c r="B130" s="43">
        <v>90</v>
      </c>
      <c r="C130" s="43">
        <v>90</v>
      </c>
      <c r="D130" s="44">
        <f t="shared" si="7"/>
        <v>9</v>
      </c>
      <c r="E130" s="7">
        <v>73.53</v>
      </c>
      <c r="F130" s="44">
        <f t="shared" si="8"/>
        <v>51.471</v>
      </c>
      <c r="G130" s="7">
        <v>64.2</v>
      </c>
      <c r="H130" s="7">
        <f t="shared" si="9"/>
        <v>57.78</v>
      </c>
      <c r="I130" s="7">
        <v>100</v>
      </c>
      <c r="J130" s="7">
        <v>100</v>
      </c>
      <c r="K130" s="7">
        <f t="shared" si="10"/>
        <v>10</v>
      </c>
      <c r="L130" s="44">
        <f t="shared" si="11"/>
        <v>13.556</v>
      </c>
      <c r="M130" s="7">
        <v>10</v>
      </c>
      <c r="N130" s="44">
        <f t="shared" si="12"/>
        <v>2</v>
      </c>
      <c r="O130" s="10">
        <f t="shared" si="13"/>
        <v>76.027</v>
      </c>
    </row>
    <row r="131" s="17" customFormat="1" ht="17.1" customHeight="1" spans="1:15">
      <c r="A131" s="42" t="s">
        <v>211</v>
      </c>
      <c r="B131" s="43">
        <v>90</v>
      </c>
      <c r="C131" s="43">
        <v>90</v>
      </c>
      <c r="D131" s="44">
        <f t="shared" si="7"/>
        <v>9</v>
      </c>
      <c r="E131" s="7">
        <v>71.44</v>
      </c>
      <c r="F131" s="44">
        <f t="shared" si="8"/>
        <v>50.008</v>
      </c>
      <c r="G131" s="7">
        <v>82.9</v>
      </c>
      <c r="H131" s="7">
        <f t="shared" si="9"/>
        <v>74.61</v>
      </c>
      <c r="I131" s="7">
        <v>100</v>
      </c>
      <c r="J131" s="7">
        <v>100</v>
      </c>
      <c r="K131" s="7">
        <f t="shared" si="10"/>
        <v>10</v>
      </c>
      <c r="L131" s="44">
        <f t="shared" si="11"/>
        <v>16.922</v>
      </c>
      <c r="M131" s="7"/>
      <c r="N131" s="44">
        <f t="shared" si="12"/>
        <v>0</v>
      </c>
      <c r="O131" s="10">
        <f t="shared" si="13"/>
        <v>75.93</v>
      </c>
    </row>
    <row r="132" s="17" customFormat="1" ht="17.1" customHeight="1" spans="1:15">
      <c r="A132" s="45" t="s">
        <v>212</v>
      </c>
      <c r="B132" s="43">
        <v>90</v>
      </c>
      <c r="C132" s="43">
        <v>90</v>
      </c>
      <c r="D132" s="46">
        <f t="shared" si="7"/>
        <v>9</v>
      </c>
      <c r="E132" s="43">
        <v>68.2</v>
      </c>
      <c r="F132" s="46">
        <f t="shared" si="8"/>
        <v>47.74</v>
      </c>
      <c r="G132" s="7" t="s">
        <v>213</v>
      </c>
      <c r="H132" s="7">
        <f t="shared" si="9"/>
        <v>81.63</v>
      </c>
      <c r="I132" s="7">
        <v>90</v>
      </c>
      <c r="J132" s="7">
        <v>90</v>
      </c>
      <c r="K132" s="7">
        <f t="shared" si="10"/>
        <v>9</v>
      </c>
      <c r="L132" s="46">
        <f t="shared" si="11"/>
        <v>18.126</v>
      </c>
      <c r="M132" s="7">
        <v>5</v>
      </c>
      <c r="N132" s="46">
        <f t="shared" si="12"/>
        <v>1</v>
      </c>
      <c r="O132" s="10">
        <f t="shared" si="13"/>
        <v>75.866</v>
      </c>
    </row>
    <row r="133" s="17" customFormat="1" ht="17.1" customHeight="1" spans="1:15">
      <c r="A133" s="42" t="s">
        <v>214</v>
      </c>
      <c r="B133" s="43">
        <v>90</v>
      </c>
      <c r="C133" s="43">
        <v>90</v>
      </c>
      <c r="D133" s="44">
        <f t="shared" si="7"/>
        <v>9</v>
      </c>
      <c r="E133" s="7">
        <v>70.58</v>
      </c>
      <c r="F133" s="44">
        <f t="shared" si="8"/>
        <v>49.406</v>
      </c>
      <c r="G133" s="7">
        <v>83.2</v>
      </c>
      <c r="H133" s="7">
        <f t="shared" si="9"/>
        <v>74.88</v>
      </c>
      <c r="I133" s="7">
        <v>100</v>
      </c>
      <c r="J133" s="7">
        <v>100</v>
      </c>
      <c r="K133" s="7">
        <f t="shared" si="10"/>
        <v>10</v>
      </c>
      <c r="L133" s="44">
        <f t="shared" si="11"/>
        <v>16.976</v>
      </c>
      <c r="M133" s="7"/>
      <c r="N133" s="44">
        <f t="shared" si="12"/>
        <v>0</v>
      </c>
      <c r="O133" s="10">
        <f t="shared" si="13"/>
        <v>75.382</v>
      </c>
    </row>
    <row r="134" s="17" customFormat="1" ht="17.1" customHeight="1" spans="1:15">
      <c r="A134" s="42" t="s">
        <v>215</v>
      </c>
      <c r="B134" s="43">
        <v>90</v>
      </c>
      <c r="C134" s="43">
        <v>90</v>
      </c>
      <c r="D134" s="44">
        <f t="shared" si="7"/>
        <v>9</v>
      </c>
      <c r="E134" s="7">
        <v>76.17</v>
      </c>
      <c r="F134" s="44">
        <f t="shared" si="8"/>
        <v>53.319</v>
      </c>
      <c r="G134" s="7">
        <v>60.4</v>
      </c>
      <c r="H134" s="7">
        <f t="shared" si="9"/>
        <v>54.36</v>
      </c>
      <c r="I134" s="7">
        <v>100</v>
      </c>
      <c r="J134" s="7">
        <v>100</v>
      </c>
      <c r="K134" s="7">
        <f t="shared" si="10"/>
        <v>10</v>
      </c>
      <c r="L134" s="44">
        <f t="shared" si="11"/>
        <v>12.872</v>
      </c>
      <c r="M134" s="7"/>
      <c r="N134" s="44">
        <f t="shared" si="12"/>
        <v>0</v>
      </c>
      <c r="O134" s="10">
        <f t="shared" si="13"/>
        <v>75.191</v>
      </c>
    </row>
    <row r="135" s="17" customFormat="1" ht="17.1" customHeight="1" spans="1:15">
      <c r="A135" s="42" t="s">
        <v>216</v>
      </c>
      <c r="B135" s="43">
        <v>90</v>
      </c>
      <c r="C135" s="43">
        <v>90</v>
      </c>
      <c r="D135" s="44">
        <f t="shared" ref="D135:D165" si="14">C135*0.1</f>
        <v>9</v>
      </c>
      <c r="E135" s="7">
        <v>71.211</v>
      </c>
      <c r="F135" s="44">
        <f t="shared" ref="F135:F165" si="15">E135*0.7</f>
        <v>49.8477</v>
      </c>
      <c r="G135" s="7">
        <v>79.3</v>
      </c>
      <c r="H135" s="7">
        <f t="shared" ref="H135:H165" si="16">G135*0.9</f>
        <v>71.37</v>
      </c>
      <c r="I135" s="7">
        <v>100</v>
      </c>
      <c r="J135" s="7">
        <v>100</v>
      </c>
      <c r="K135" s="7">
        <f t="shared" ref="K135:K165" si="17">J135*0.1</f>
        <v>10</v>
      </c>
      <c r="L135" s="44">
        <f t="shared" ref="L135:L165" si="18">(H135+K135)*0.2</f>
        <v>16.274</v>
      </c>
      <c r="M135" s="7"/>
      <c r="N135" s="44">
        <f t="shared" ref="N135:N165" si="19">M135*0.2</f>
        <v>0</v>
      </c>
      <c r="O135" s="10">
        <f t="shared" ref="O135:O165" si="20">D135+F135+L135+N135</f>
        <v>75.1217</v>
      </c>
    </row>
    <row r="136" s="17" customFormat="1" ht="17.1" customHeight="1" spans="1:15">
      <c r="A136" s="45" t="s">
        <v>217</v>
      </c>
      <c r="B136" s="43">
        <v>90</v>
      </c>
      <c r="C136" s="43">
        <v>90</v>
      </c>
      <c r="D136" s="46">
        <f t="shared" si="14"/>
        <v>9</v>
      </c>
      <c r="E136" s="48">
        <v>76.97</v>
      </c>
      <c r="F136" s="46">
        <f t="shared" si="15"/>
        <v>53.879</v>
      </c>
      <c r="G136" s="45" t="s">
        <v>218</v>
      </c>
      <c r="H136" s="7">
        <f t="shared" si="16"/>
        <v>52.2</v>
      </c>
      <c r="I136" s="7">
        <v>90</v>
      </c>
      <c r="J136" s="7">
        <v>90</v>
      </c>
      <c r="K136" s="7">
        <f t="shared" si="17"/>
        <v>9</v>
      </c>
      <c r="L136" s="46">
        <f t="shared" si="18"/>
        <v>12.24</v>
      </c>
      <c r="M136" s="7"/>
      <c r="N136" s="46">
        <f t="shared" si="19"/>
        <v>0</v>
      </c>
      <c r="O136" s="10">
        <f t="shared" si="20"/>
        <v>75.119</v>
      </c>
    </row>
    <row r="137" s="17" customFormat="1" ht="17.1" customHeight="1" spans="1:15">
      <c r="A137" s="45" t="s">
        <v>219</v>
      </c>
      <c r="B137" s="43">
        <v>90</v>
      </c>
      <c r="C137" s="43">
        <v>90</v>
      </c>
      <c r="D137" s="46">
        <f t="shared" si="14"/>
        <v>9</v>
      </c>
      <c r="E137" s="43">
        <v>68.03</v>
      </c>
      <c r="F137" s="46">
        <f t="shared" si="15"/>
        <v>47.621</v>
      </c>
      <c r="G137" s="7" t="s">
        <v>220</v>
      </c>
      <c r="H137" s="7">
        <f t="shared" si="16"/>
        <v>82.89</v>
      </c>
      <c r="I137" s="7">
        <v>90</v>
      </c>
      <c r="J137" s="7">
        <v>90</v>
      </c>
      <c r="K137" s="7">
        <f t="shared" si="17"/>
        <v>9</v>
      </c>
      <c r="L137" s="46">
        <f t="shared" si="18"/>
        <v>18.378</v>
      </c>
      <c r="M137" s="7"/>
      <c r="N137" s="46">
        <f t="shared" si="19"/>
        <v>0</v>
      </c>
      <c r="O137" s="10">
        <f t="shared" si="20"/>
        <v>74.999</v>
      </c>
    </row>
    <row r="138" s="17" customFormat="1" ht="17.1" customHeight="1" spans="1:15">
      <c r="A138" s="45" t="s">
        <v>221</v>
      </c>
      <c r="B138" s="43">
        <v>90</v>
      </c>
      <c r="C138" s="43">
        <v>90</v>
      </c>
      <c r="D138" s="46">
        <f t="shared" si="14"/>
        <v>9</v>
      </c>
      <c r="E138" s="48">
        <v>71.81</v>
      </c>
      <c r="F138" s="46">
        <f t="shared" si="15"/>
        <v>50.267</v>
      </c>
      <c r="G138" s="45" t="s">
        <v>222</v>
      </c>
      <c r="H138" s="7">
        <f t="shared" si="16"/>
        <v>68.4</v>
      </c>
      <c r="I138" s="7">
        <v>90</v>
      </c>
      <c r="J138" s="7">
        <v>90</v>
      </c>
      <c r="K138" s="7">
        <f t="shared" si="17"/>
        <v>9</v>
      </c>
      <c r="L138" s="46">
        <f t="shared" si="18"/>
        <v>15.48</v>
      </c>
      <c r="M138" s="7"/>
      <c r="N138" s="46">
        <f t="shared" si="19"/>
        <v>0</v>
      </c>
      <c r="O138" s="10">
        <f t="shared" si="20"/>
        <v>74.747</v>
      </c>
    </row>
    <row r="139" s="17" customFormat="1" ht="17.1" customHeight="1" spans="1:15">
      <c r="A139" s="45" t="s">
        <v>223</v>
      </c>
      <c r="B139" s="43">
        <v>90</v>
      </c>
      <c r="C139" s="43">
        <v>90</v>
      </c>
      <c r="D139" s="46">
        <f t="shared" si="14"/>
        <v>9</v>
      </c>
      <c r="E139" s="43">
        <v>78.09</v>
      </c>
      <c r="F139" s="46">
        <f t="shared" si="15"/>
        <v>54.663</v>
      </c>
      <c r="G139" s="7" t="s">
        <v>224</v>
      </c>
      <c r="H139" s="7">
        <f t="shared" si="16"/>
        <v>45.18</v>
      </c>
      <c r="I139" s="7">
        <v>90</v>
      </c>
      <c r="J139" s="7">
        <v>90</v>
      </c>
      <c r="K139" s="7">
        <f t="shared" si="17"/>
        <v>9</v>
      </c>
      <c r="L139" s="46">
        <f t="shared" si="18"/>
        <v>10.836</v>
      </c>
      <c r="M139" s="7"/>
      <c r="N139" s="46">
        <f t="shared" si="19"/>
        <v>0</v>
      </c>
      <c r="O139" s="10">
        <f t="shared" si="20"/>
        <v>74.499</v>
      </c>
    </row>
    <row r="140" s="17" customFormat="1" ht="17.1" customHeight="1" spans="1:15">
      <c r="A140" s="42" t="s">
        <v>225</v>
      </c>
      <c r="B140" s="43">
        <v>90</v>
      </c>
      <c r="C140" s="43">
        <v>90</v>
      </c>
      <c r="D140" s="44">
        <f t="shared" si="14"/>
        <v>9</v>
      </c>
      <c r="E140" s="7">
        <v>68.778</v>
      </c>
      <c r="F140" s="44">
        <f t="shared" si="15"/>
        <v>48.1446</v>
      </c>
      <c r="G140" s="7">
        <v>82</v>
      </c>
      <c r="H140" s="7">
        <f t="shared" si="16"/>
        <v>73.8</v>
      </c>
      <c r="I140" s="7">
        <v>100</v>
      </c>
      <c r="J140" s="7">
        <v>100</v>
      </c>
      <c r="K140" s="7">
        <f t="shared" si="17"/>
        <v>10</v>
      </c>
      <c r="L140" s="44">
        <f t="shared" si="18"/>
        <v>16.76</v>
      </c>
      <c r="M140" s="7"/>
      <c r="N140" s="44">
        <f t="shared" si="19"/>
        <v>0</v>
      </c>
      <c r="O140" s="10">
        <f t="shared" si="20"/>
        <v>73.9046</v>
      </c>
    </row>
    <row r="141" s="17" customFormat="1" ht="17.1" customHeight="1" spans="1:15">
      <c r="A141" s="45" t="s">
        <v>226</v>
      </c>
      <c r="B141" s="43">
        <v>90</v>
      </c>
      <c r="C141" s="43">
        <v>90</v>
      </c>
      <c r="D141" s="46">
        <f t="shared" si="14"/>
        <v>9</v>
      </c>
      <c r="E141" s="43">
        <v>71.1</v>
      </c>
      <c r="F141" s="46">
        <f t="shared" si="15"/>
        <v>49.77</v>
      </c>
      <c r="G141" s="7" t="s">
        <v>149</v>
      </c>
      <c r="H141" s="7">
        <f t="shared" si="16"/>
        <v>66.15</v>
      </c>
      <c r="I141" s="7">
        <v>90</v>
      </c>
      <c r="J141" s="7">
        <v>90</v>
      </c>
      <c r="K141" s="7">
        <f t="shared" si="17"/>
        <v>9</v>
      </c>
      <c r="L141" s="46">
        <f t="shared" si="18"/>
        <v>15.03</v>
      </c>
      <c r="M141" s="7"/>
      <c r="N141" s="46">
        <f t="shared" si="19"/>
        <v>0</v>
      </c>
      <c r="O141" s="10">
        <f t="shared" si="20"/>
        <v>73.8</v>
      </c>
    </row>
    <row r="142" s="17" customFormat="1" ht="17.1" customHeight="1" spans="1:15">
      <c r="A142" s="42" t="s">
        <v>227</v>
      </c>
      <c r="B142" s="43">
        <v>90</v>
      </c>
      <c r="C142" s="43">
        <v>90</v>
      </c>
      <c r="D142" s="44">
        <f t="shared" si="14"/>
        <v>9</v>
      </c>
      <c r="E142" s="7">
        <v>71.61</v>
      </c>
      <c r="F142" s="44">
        <f t="shared" si="15"/>
        <v>50.127</v>
      </c>
      <c r="G142" s="7">
        <v>70.06</v>
      </c>
      <c r="H142" s="7">
        <f t="shared" si="16"/>
        <v>63.054</v>
      </c>
      <c r="I142" s="7">
        <v>100</v>
      </c>
      <c r="J142" s="7">
        <v>100</v>
      </c>
      <c r="K142" s="7">
        <f t="shared" si="17"/>
        <v>10</v>
      </c>
      <c r="L142" s="44">
        <f t="shared" si="18"/>
        <v>14.6108</v>
      </c>
      <c r="M142" s="7"/>
      <c r="N142" s="44">
        <f t="shared" si="19"/>
        <v>0</v>
      </c>
      <c r="O142" s="10">
        <f t="shared" si="20"/>
        <v>73.7378</v>
      </c>
    </row>
    <row r="143" s="17" customFormat="1" ht="17.1" customHeight="1" spans="1:15">
      <c r="A143" s="45" t="s">
        <v>228</v>
      </c>
      <c r="B143" s="43">
        <v>90</v>
      </c>
      <c r="C143" s="43">
        <v>90</v>
      </c>
      <c r="D143" s="46">
        <f t="shared" si="14"/>
        <v>9</v>
      </c>
      <c r="E143" s="43">
        <v>68.6</v>
      </c>
      <c r="F143" s="46">
        <f t="shared" si="15"/>
        <v>48.02</v>
      </c>
      <c r="G143" s="7" t="s">
        <v>198</v>
      </c>
      <c r="H143" s="7">
        <f t="shared" si="16"/>
        <v>73.8</v>
      </c>
      <c r="I143" s="7">
        <v>90</v>
      </c>
      <c r="J143" s="7">
        <v>90</v>
      </c>
      <c r="K143" s="7">
        <f t="shared" si="17"/>
        <v>9</v>
      </c>
      <c r="L143" s="46">
        <f t="shared" si="18"/>
        <v>16.56</v>
      </c>
      <c r="M143" s="7"/>
      <c r="N143" s="46">
        <f t="shared" si="19"/>
        <v>0</v>
      </c>
      <c r="O143" s="10">
        <f t="shared" si="20"/>
        <v>73.58</v>
      </c>
    </row>
    <row r="144" s="17" customFormat="1" ht="17.1" customHeight="1" spans="1:15">
      <c r="A144" s="45" t="s">
        <v>229</v>
      </c>
      <c r="B144" s="43">
        <v>90</v>
      </c>
      <c r="C144" s="43">
        <v>90</v>
      </c>
      <c r="D144" s="46">
        <f t="shared" si="14"/>
        <v>9</v>
      </c>
      <c r="E144" s="43">
        <v>67.98</v>
      </c>
      <c r="F144" s="46">
        <f t="shared" si="15"/>
        <v>47.586</v>
      </c>
      <c r="G144" s="7" t="s">
        <v>230</v>
      </c>
      <c r="H144" s="7">
        <f t="shared" si="16"/>
        <v>73.62</v>
      </c>
      <c r="I144" s="7">
        <v>90</v>
      </c>
      <c r="J144" s="7">
        <v>90</v>
      </c>
      <c r="K144" s="7">
        <f t="shared" si="17"/>
        <v>9</v>
      </c>
      <c r="L144" s="46">
        <f t="shared" si="18"/>
        <v>16.524</v>
      </c>
      <c r="M144" s="7"/>
      <c r="N144" s="46">
        <f t="shared" si="19"/>
        <v>0</v>
      </c>
      <c r="O144" s="10">
        <f t="shared" si="20"/>
        <v>73.11</v>
      </c>
    </row>
    <row r="145" s="17" customFormat="1" ht="17.1" customHeight="1" spans="1:15">
      <c r="A145" s="42" t="s">
        <v>231</v>
      </c>
      <c r="B145" s="43">
        <v>90</v>
      </c>
      <c r="C145" s="43">
        <v>90</v>
      </c>
      <c r="D145" s="44">
        <f t="shared" si="14"/>
        <v>9</v>
      </c>
      <c r="E145" s="7">
        <v>73.36</v>
      </c>
      <c r="F145" s="44">
        <f t="shared" si="15"/>
        <v>51.352</v>
      </c>
      <c r="G145" s="7">
        <v>59.4</v>
      </c>
      <c r="H145" s="7">
        <f t="shared" si="16"/>
        <v>53.46</v>
      </c>
      <c r="I145" s="7">
        <v>100</v>
      </c>
      <c r="J145" s="7">
        <v>100</v>
      </c>
      <c r="K145" s="7">
        <f t="shared" si="17"/>
        <v>10</v>
      </c>
      <c r="L145" s="44">
        <f t="shared" si="18"/>
        <v>12.692</v>
      </c>
      <c r="M145" s="7"/>
      <c r="N145" s="44">
        <f t="shared" si="19"/>
        <v>0</v>
      </c>
      <c r="O145" s="10">
        <f t="shared" si="20"/>
        <v>73.044</v>
      </c>
    </row>
    <row r="146" s="17" customFormat="1" ht="17.1" customHeight="1" spans="1:15">
      <c r="A146" s="45" t="s">
        <v>232</v>
      </c>
      <c r="B146" s="43">
        <v>90</v>
      </c>
      <c r="C146" s="43">
        <v>90</v>
      </c>
      <c r="D146" s="46">
        <f t="shared" si="14"/>
        <v>9</v>
      </c>
      <c r="E146" s="43">
        <v>72.61</v>
      </c>
      <c r="F146" s="46">
        <f t="shared" si="15"/>
        <v>50.827</v>
      </c>
      <c r="G146" s="7" t="s">
        <v>233</v>
      </c>
      <c r="H146" s="7">
        <f t="shared" si="16"/>
        <v>54.72</v>
      </c>
      <c r="I146" s="7">
        <v>90</v>
      </c>
      <c r="J146" s="7">
        <v>90</v>
      </c>
      <c r="K146" s="7">
        <f t="shared" si="17"/>
        <v>9</v>
      </c>
      <c r="L146" s="46">
        <f t="shared" si="18"/>
        <v>12.744</v>
      </c>
      <c r="M146" s="7"/>
      <c r="N146" s="46">
        <f t="shared" si="19"/>
        <v>0</v>
      </c>
      <c r="O146" s="10">
        <f t="shared" si="20"/>
        <v>72.571</v>
      </c>
    </row>
    <row r="147" s="17" customFormat="1" ht="17.1" customHeight="1" spans="1:15">
      <c r="A147" s="45" t="s">
        <v>234</v>
      </c>
      <c r="B147" s="43">
        <v>90</v>
      </c>
      <c r="C147" s="43">
        <v>90</v>
      </c>
      <c r="D147" s="46">
        <f t="shared" si="14"/>
        <v>9</v>
      </c>
      <c r="E147" s="48">
        <v>66.89</v>
      </c>
      <c r="F147" s="46">
        <f t="shared" si="15"/>
        <v>46.823</v>
      </c>
      <c r="G147" s="45" t="s">
        <v>235</v>
      </c>
      <c r="H147" s="7">
        <f t="shared" si="16"/>
        <v>71.82</v>
      </c>
      <c r="I147" s="7">
        <v>90</v>
      </c>
      <c r="J147" s="7">
        <v>90</v>
      </c>
      <c r="K147" s="7">
        <f t="shared" si="17"/>
        <v>9</v>
      </c>
      <c r="L147" s="46">
        <f t="shared" si="18"/>
        <v>16.164</v>
      </c>
      <c r="M147" s="7"/>
      <c r="N147" s="46">
        <f t="shared" si="19"/>
        <v>0</v>
      </c>
      <c r="O147" s="10">
        <f t="shared" si="20"/>
        <v>71.987</v>
      </c>
    </row>
    <row r="148" s="17" customFormat="1" ht="17.1" customHeight="1" spans="1:15">
      <c r="A148" s="45" t="s">
        <v>236</v>
      </c>
      <c r="B148" s="43">
        <v>90</v>
      </c>
      <c r="C148" s="43">
        <v>90</v>
      </c>
      <c r="D148" s="46">
        <f t="shared" si="14"/>
        <v>9</v>
      </c>
      <c r="E148" s="43">
        <v>67.33</v>
      </c>
      <c r="F148" s="46">
        <f t="shared" si="15"/>
        <v>47.131</v>
      </c>
      <c r="G148" s="7" t="s">
        <v>237</v>
      </c>
      <c r="H148" s="7">
        <f t="shared" si="16"/>
        <v>69.66</v>
      </c>
      <c r="I148" s="7">
        <v>90</v>
      </c>
      <c r="J148" s="7">
        <v>90</v>
      </c>
      <c r="K148" s="7">
        <f t="shared" si="17"/>
        <v>9</v>
      </c>
      <c r="L148" s="46">
        <f t="shared" si="18"/>
        <v>15.732</v>
      </c>
      <c r="M148" s="7"/>
      <c r="N148" s="46">
        <f t="shared" si="19"/>
        <v>0</v>
      </c>
      <c r="O148" s="10">
        <f t="shared" si="20"/>
        <v>71.863</v>
      </c>
    </row>
    <row r="149" s="17" customFormat="1" ht="17.1" customHeight="1" spans="1:15">
      <c r="A149" s="45" t="s">
        <v>238</v>
      </c>
      <c r="B149" s="43">
        <v>90</v>
      </c>
      <c r="C149" s="43">
        <v>90</v>
      </c>
      <c r="D149" s="46">
        <f t="shared" si="14"/>
        <v>9</v>
      </c>
      <c r="E149" s="48">
        <v>69.44</v>
      </c>
      <c r="F149" s="46">
        <f t="shared" si="15"/>
        <v>48.608</v>
      </c>
      <c r="G149" s="45" t="s">
        <v>239</v>
      </c>
      <c r="H149" s="7">
        <f t="shared" si="16"/>
        <v>62.01</v>
      </c>
      <c r="I149" s="7">
        <v>90</v>
      </c>
      <c r="J149" s="7">
        <v>90</v>
      </c>
      <c r="K149" s="7">
        <f t="shared" si="17"/>
        <v>9</v>
      </c>
      <c r="L149" s="46">
        <f t="shared" si="18"/>
        <v>14.202</v>
      </c>
      <c r="M149" s="7"/>
      <c r="N149" s="46">
        <f t="shared" si="19"/>
        <v>0</v>
      </c>
      <c r="O149" s="10">
        <f t="shared" si="20"/>
        <v>71.81</v>
      </c>
    </row>
    <row r="150" s="17" customFormat="1" ht="17.1" customHeight="1" spans="1:15">
      <c r="A150" s="45" t="s">
        <v>240</v>
      </c>
      <c r="B150" s="43">
        <v>90</v>
      </c>
      <c r="C150" s="43">
        <v>90</v>
      </c>
      <c r="D150" s="46">
        <f t="shared" si="14"/>
        <v>9</v>
      </c>
      <c r="E150" s="48">
        <v>68.33</v>
      </c>
      <c r="F150" s="46">
        <f t="shared" si="15"/>
        <v>47.831</v>
      </c>
      <c r="G150" s="45" t="s">
        <v>241</v>
      </c>
      <c r="H150" s="7">
        <f t="shared" si="16"/>
        <v>65.61</v>
      </c>
      <c r="I150" s="7">
        <v>90</v>
      </c>
      <c r="J150" s="7">
        <v>90</v>
      </c>
      <c r="K150" s="7">
        <f t="shared" si="17"/>
        <v>9</v>
      </c>
      <c r="L150" s="46">
        <f t="shared" si="18"/>
        <v>14.922</v>
      </c>
      <c r="M150" s="7"/>
      <c r="N150" s="46">
        <f t="shared" si="19"/>
        <v>0</v>
      </c>
      <c r="O150" s="10">
        <f t="shared" si="20"/>
        <v>71.753</v>
      </c>
    </row>
    <row r="151" s="1" customFormat="1" spans="1:15">
      <c r="A151" s="45" t="s">
        <v>242</v>
      </c>
      <c r="B151" s="43">
        <v>90</v>
      </c>
      <c r="C151" s="43">
        <v>90</v>
      </c>
      <c r="D151" s="46">
        <f t="shared" si="14"/>
        <v>9</v>
      </c>
      <c r="E151" s="43">
        <v>74.16</v>
      </c>
      <c r="F151" s="46">
        <f t="shared" si="15"/>
        <v>51.912</v>
      </c>
      <c r="G151" s="7" t="s">
        <v>243</v>
      </c>
      <c r="H151" s="7">
        <f t="shared" si="16"/>
        <v>44.91</v>
      </c>
      <c r="I151" s="7">
        <v>90</v>
      </c>
      <c r="J151" s="7">
        <v>90</v>
      </c>
      <c r="K151" s="7">
        <f t="shared" si="17"/>
        <v>9</v>
      </c>
      <c r="L151" s="46">
        <f t="shared" si="18"/>
        <v>10.782</v>
      </c>
      <c r="M151" s="7"/>
      <c r="N151" s="46">
        <f t="shared" si="19"/>
        <v>0</v>
      </c>
      <c r="O151" s="10">
        <f t="shared" si="20"/>
        <v>71.694</v>
      </c>
    </row>
    <row r="152" s="1" customFormat="1" spans="1:15">
      <c r="A152" s="45" t="s">
        <v>244</v>
      </c>
      <c r="B152" s="43">
        <v>90</v>
      </c>
      <c r="C152" s="43">
        <v>90</v>
      </c>
      <c r="D152" s="46">
        <f t="shared" si="14"/>
        <v>9</v>
      </c>
      <c r="E152" s="48">
        <v>68.06</v>
      </c>
      <c r="F152" s="46">
        <f t="shared" si="15"/>
        <v>47.642</v>
      </c>
      <c r="G152" s="45" t="s">
        <v>245</v>
      </c>
      <c r="H152" s="7">
        <f t="shared" si="16"/>
        <v>64.71</v>
      </c>
      <c r="I152" s="7">
        <v>90</v>
      </c>
      <c r="J152" s="7">
        <v>90</v>
      </c>
      <c r="K152" s="7">
        <f t="shared" si="17"/>
        <v>9</v>
      </c>
      <c r="L152" s="46">
        <f t="shared" si="18"/>
        <v>14.742</v>
      </c>
      <c r="M152" s="7"/>
      <c r="N152" s="46">
        <f t="shared" si="19"/>
        <v>0</v>
      </c>
      <c r="O152" s="10">
        <f t="shared" si="20"/>
        <v>71.384</v>
      </c>
    </row>
    <row r="153" s="1" customFormat="1" spans="1:15">
      <c r="A153" s="45" t="s">
        <v>246</v>
      </c>
      <c r="B153" s="43">
        <v>90</v>
      </c>
      <c r="C153" s="43">
        <v>90</v>
      </c>
      <c r="D153" s="46">
        <f t="shared" si="14"/>
        <v>9</v>
      </c>
      <c r="E153" s="43">
        <v>69.06</v>
      </c>
      <c r="F153" s="46">
        <f t="shared" si="15"/>
        <v>48.342</v>
      </c>
      <c r="G153" s="7" t="s">
        <v>247</v>
      </c>
      <c r="H153" s="7">
        <f t="shared" si="16"/>
        <v>58.86</v>
      </c>
      <c r="I153" s="7">
        <v>90</v>
      </c>
      <c r="J153" s="7">
        <v>90</v>
      </c>
      <c r="K153" s="7">
        <f t="shared" si="17"/>
        <v>9</v>
      </c>
      <c r="L153" s="46">
        <f t="shared" si="18"/>
        <v>13.572</v>
      </c>
      <c r="M153" s="7"/>
      <c r="N153" s="46">
        <f t="shared" si="19"/>
        <v>0</v>
      </c>
      <c r="O153" s="10">
        <f t="shared" si="20"/>
        <v>70.914</v>
      </c>
    </row>
    <row r="154" s="1" customFormat="1" spans="1:15">
      <c r="A154" s="45" t="s">
        <v>248</v>
      </c>
      <c r="B154" s="43">
        <v>90</v>
      </c>
      <c r="C154" s="43">
        <v>90</v>
      </c>
      <c r="D154" s="46">
        <f t="shared" si="14"/>
        <v>9</v>
      </c>
      <c r="E154" s="48">
        <v>72.38</v>
      </c>
      <c r="F154" s="46">
        <f t="shared" si="15"/>
        <v>50.666</v>
      </c>
      <c r="G154" s="45" t="s">
        <v>249</v>
      </c>
      <c r="H154" s="7">
        <f t="shared" si="16"/>
        <v>47.07</v>
      </c>
      <c r="I154" s="7">
        <v>90</v>
      </c>
      <c r="J154" s="7">
        <v>90</v>
      </c>
      <c r="K154" s="7">
        <f t="shared" si="17"/>
        <v>9</v>
      </c>
      <c r="L154" s="46">
        <f t="shared" si="18"/>
        <v>11.214</v>
      </c>
      <c r="M154" s="7"/>
      <c r="N154" s="46">
        <f t="shared" si="19"/>
        <v>0</v>
      </c>
      <c r="O154" s="10">
        <f t="shared" si="20"/>
        <v>70.88</v>
      </c>
    </row>
    <row r="155" s="1" customFormat="1" spans="1:15">
      <c r="A155" s="45" t="s">
        <v>250</v>
      </c>
      <c r="B155" s="43">
        <v>90</v>
      </c>
      <c r="C155" s="43">
        <v>90</v>
      </c>
      <c r="D155" s="46">
        <f t="shared" si="14"/>
        <v>9</v>
      </c>
      <c r="E155" s="48">
        <v>66.93</v>
      </c>
      <c r="F155" s="46">
        <f t="shared" si="15"/>
        <v>46.851</v>
      </c>
      <c r="G155" s="45" t="s">
        <v>117</v>
      </c>
      <c r="H155" s="7">
        <f t="shared" si="16"/>
        <v>65.88</v>
      </c>
      <c r="I155" s="7">
        <v>90</v>
      </c>
      <c r="J155" s="7">
        <v>90</v>
      </c>
      <c r="K155" s="7">
        <f t="shared" si="17"/>
        <v>9</v>
      </c>
      <c r="L155" s="46">
        <f t="shared" si="18"/>
        <v>14.976</v>
      </c>
      <c r="M155" s="7"/>
      <c r="N155" s="46">
        <f t="shared" si="19"/>
        <v>0</v>
      </c>
      <c r="O155" s="10">
        <f t="shared" si="20"/>
        <v>70.827</v>
      </c>
    </row>
    <row r="156" s="1" customFormat="1" spans="1:15">
      <c r="A156" s="42" t="s">
        <v>251</v>
      </c>
      <c r="B156" s="43">
        <v>90</v>
      </c>
      <c r="C156" s="43">
        <v>90</v>
      </c>
      <c r="D156" s="44">
        <f t="shared" si="14"/>
        <v>9</v>
      </c>
      <c r="E156" s="7">
        <v>66.29</v>
      </c>
      <c r="F156" s="44">
        <f t="shared" si="15"/>
        <v>46.403</v>
      </c>
      <c r="G156" s="7">
        <v>71.9</v>
      </c>
      <c r="H156" s="7">
        <f t="shared" si="16"/>
        <v>64.71</v>
      </c>
      <c r="I156" s="7">
        <v>100</v>
      </c>
      <c r="J156" s="7">
        <v>100</v>
      </c>
      <c r="K156" s="7">
        <f t="shared" si="17"/>
        <v>10</v>
      </c>
      <c r="L156" s="44">
        <f t="shared" si="18"/>
        <v>14.942</v>
      </c>
      <c r="M156" s="7"/>
      <c r="N156" s="44">
        <f t="shared" si="19"/>
        <v>0</v>
      </c>
      <c r="O156" s="10">
        <f t="shared" si="20"/>
        <v>70.345</v>
      </c>
    </row>
    <row r="157" s="1" customFormat="1" spans="1:15">
      <c r="A157" s="42" t="s">
        <v>252</v>
      </c>
      <c r="B157" s="43">
        <v>90</v>
      </c>
      <c r="C157" s="43">
        <v>90</v>
      </c>
      <c r="D157" s="44">
        <f t="shared" si="14"/>
        <v>9</v>
      </c>
      <c r="E157" s="7">
        <v>66.389</v>
      </c>
      <c r="F157" s="44">
        <f t="shared" si="15"/>
        <v>46.4723</v>
      </c>
      <c r="G157" s="7">
        <v>69.5</v>
      </c>
      <c r="H157" s="7">
        <f t="shared" si="16"/>
        <v>62.55</v>
      </c>
      <c r="I157" s="7">
        <v>100</v>
      </c>
      <c r="J157" s="7">
        <v>100</v>
      </c>
      <c r="K157" s="7">
        <f t="shared" si="17"/>
        <v>10</v>
      </c>
      <c r="L157" s="44">
        <f t="shared" si="18"/>
        <v>14.51</v>
      </c>
      <c r="M157" s="7"/>
      <c r="N157" s="44">
        <f t="shared" si="19"/>
        <v>0</v>
      </c>
      <c r="O157" s="10">
        <f t="shared" si="20"/>
        <v>69.9823</v>
      </c>
    </row>
    <row r="158" s="1" customFormat="1" spans="1:15">
      <c r="A158" s="45" t="s">
        <v>253</v>
      </c>
      <c r="B158" s="43">
        <v>90</v>
      </c>
      <c r="C158" s="43">
        <v>90</v>
      </c>
      <c r="D158" s="46">
        <f t="shared" si="14"/>
        <v>9</v>
      </c>
      <c r="E158" s="48">
        <v>67.58</v>
      </c>
      <c r="F158" s="46">
        <f t="shared" si="15"/>
        <v>47.306</v>
      </c>
      <c r="G158" s="45" t="s">
        <v>247</v>
      </c>
      <c r="H158" s="7">
        <f t="shared" si="16"/>
        <v>58.86</v>
      </c>
      <c r="I158" s="7">
        <v>90</v>
      </c>
      <c r="J158" s="7">
        <v>90</v>
      </c>
      <c r="K158" s="7">
        <f t="shared" si="17"/>
        <v>9</v>
      </c>
      <c r="L158" s="46">
        <f t="shared" si="18"/>
        <v>13.572</v>
      </c>
      <c r="M158" s="7"/>
      <c r="N158" s="46">
        <f t="shared" si="19"/>
        <v>0</v>
      </c>
      <c r="O158" s="10">
        <f t="shared" si="20"/>
        <v>69.878</v>
      </c>
    </row>
    <row r="159" s="1" customFormat="1" spans="1:15">
      <c r="A159" s="42" t="s">
        <v>254</v>
      </c>
      <c r="B159" s="43">
        <v>90</v>
      </c>
      <c r="C159" s="43">
        <v>90</v>
      </c>
      <c r="D159" s="44">
        <f t="shared" si="14"/>
        <v>9</v>
      </c>
      <c r="E159" s="7">
        <v>61.167</v>
      </c>
      <c r="F159" s="44">
        <f t="shared" si="15"/>
        <v>42.8169</v>
      </c>
      <c r="G159" s="7">
        <v>77.2</v>
      </c>
      <c r="H159" s="7">
        <f t="shared" si="16"/>
        <v>69.48</v>
      </c>
      <c r="I159" s="7">
        <v>100</v>
      </c>
      <c r="J159" s="7">
        <v>100</v>
      </c>
      <c r="K159" s="7">
        <f t="shared" si="17"/>
        <v>10</v>
      </c>
      <c r="L159" s="44">
        <f t="shared" si="18"/>
        <v>15.896</v>
      </c>
      <c r="M159" s="7"/>
      <c r="N159" s="44">
        <f t="shared" si="19"/>
        <v>0</v>
      </c>
      <c r="O159" s="10">
        <f t="shared" si="20"/>
        <v>67.7129</v>
      </c>
    </row>
    <row r="160" s="1" customFormat="1" spans="1:15">
      <c r="A160" s="45" t="s">
        <v>255</v>
      </c>
      <c r="B160" s="43">
        <v>90</v>
      </c>
      <c r="C160" s="43">
        <v>90</v>
      </c>
      <c r="D160" s="46">
        <f t="shared" si="14"/>
        <v>9</v>
      </c>
      <c r="E160" s="48">
        <v>67.43</v>
      </c>
      <c r="F160" s="46">
        <f t="shared" si="15"/>
        <v>47.201</v>
      </c>
      <c r="G160" s="45" t="s">
        <v>256</v>
      </c>
      <c r="H160" s="7">
        <f t="shared" si="16"/>
        <v>44.19</v>
      </c>
      <c r="I160" s="7">
        <v>90</v>
      </c>
      <c r="J160" s="7">
        <v>90</v>
      </c>
      <c r="K160" s="7">
        <f t="shared" si="17"/>
        <v>9</v>
      </c>
      <c r="L160" s="46">
        <f t="shared" si="18"/>
        <v>10.638</v>
      </c>
      <c r="M160" s="7"/>
      <c r="N160" s="46">
        <f t="shared" si="19"/>
        <v>0</v>
      </c>
      <c r="O160" s="10">
        <f t="shared" si="20"/>
        <v>66.839</v>
      </c>
    </row>
    <row r="161" s="1" customFormat="1" spans="1:15">
      <c r="A161" s="45" t="s">
        <v>257</v>
      </c>
      <c r="B161" s="43">
        <v>90</v>
      </c>
      <c r="C161" s="43">
        <v>90</v>
      </c>
      <c r="D161" s="46">
        <f t="shared" si="14"/>
        <v>9</v>
      </c>
      <c r="E161" s="43">
        <v>65.73</v>
      </c>
      <c r="F161" s="46">
        <f t="shared" si="15"/>
        <v>46.011</v>
      </c>
      <c r="G161" s="7" t="s">
        <v>258</v>
      </c>
      <c r="H161" s="7">
        <f t="shared" si="16"/>
        <v>49.5</v>
      </c>
      <c r="I161" s="7">
        <v>90</v>
      </c>
      <c r="J161" s="7">
        <v>90</v>
      </c>
      <c r="K161" s="7">
        <f t="shared" si="17"/>
        <v>9</v>
      </c>
      <c r="L161" s="46">
        <f t="shared" si="18"/>
        <v>11.7</v>
      </c>
      <c r="M161" s="7"/>
      <c r="N161" s="46">
        <f t="shared" si="19"/>
        <v>0</v>
      </c>
      <c r="O161" s="10">
        <f t="shared" si="20"/>
        <v>66.711</v>
      </c>
    </row>
    <row r="162" s="1" customFormat="1" spans="1:15">
      <c r="A162" s="45" t="s">
        <v>259</v>
      </c>
      <c r="B162" s="43">
        <v>90</v>
      </c>
      <c r="C162" s="43">
        <v>90</v>
      </c>
      <c r="D162" s="46">
        <f t="shared" si="14"/>
        <v>9</v>
      </c>
      <c r="E162" s="43">
        <v>68.21</v>
      </c>
      <c r="F162" s="46">
        <f t="shared" si="15"/>
        <v>47.747</v>
      </c>
      <c r="G162" s="7" t="s">
        <v>260</v>
      </c>
      <c r="H162" s="7">
        <f t="shared" si="16"/>
        <v>40.59</v>
      </c>
      <c r="I162" s="7">
        <v>90</v>
      </c>
      <c r="J162" s="7">
        <v>90</v>
      </c>
      <c r="K162" s="7">
        <f t="shared" si="17"/>
        <v>9</v>
      </c>
      <c r="L162" s="46">
        <f t="shared" si="18"/>
        <v>9.918</v>
      </c>
      <c r="M162" s="7"/>
      <c r="N162" s="46">
        <f t="shared" si="19"/>
        <v>0</v>
      </c>
      <c r="O162" s="10">
        <f t="shared" si="20"/>
        <v>66.665</v>
      </c>
    </row>
    <row r="163" s="1" customFormat="1" spans="1:15">
      <c r="A163" s="45" t="s">
        <v>261</v>
      </c>
      <c r="B163" s="43" t="s">
        <v>262</v>
      </c>
      <c r="C163" s="43">
        <v>90</v>
      </c>
      <c r="D163" s="46">
        <f t="shared" si="14"/>
        <v>9</v>
      </c>
      <c r="E163" s="43">
        <v>65.13</v>
      </c>
      <c r="F163" s="46">
        <f t="shared" si="15"/>
        <v>45.591</v>
      </c>
      <c r="G163" s="7" t="s">
        <v>263</v>
      </c>
      <c r="H163" s="7">
        <f t="shared" si="16"/>
        <v>47.79</v>
      </c>
      <c r="I163" s="7">
        <v>90</v>
      </c>
      <c r="J163" s="7">
        <v>90</v>
      </c>
      <c r="K163" s="7">
        <f t="shared" si="17"/>
        <v>9</v>
      </c>
      <c r="L163" s="46">
        <f t="shared" si="18"/>
        <v>11.358</v>
      </c>
      <c r="M163" s="7"/>
      <c r="N163" s="46">
        <f t="shared" si="19"/>
        <v>0</v>
      </c>
      <c r="O163" s="10">
        <f t="shared" si="20"/>
        <v>65.949</v>
      </c>
    </row>
    <row r="164" s="1" customFormat="1" spans="1:15">
      <c r="A164" s="42" t="s">
        <v>264</v>
      </c>
      <c r="B164" s="43">
        <v>90</v>
      </c>
      <c r="C164" s="43">
        <v>90</v>
      </c>
      <c r="D164" s="44">
        <f t="shared" si="14"/>
        <v>9</v>
      </c>
      <c r="E164" s="7">
        <v>58.4</v>
      </c>
      <c r="F164" s="44">
        <f t="shared" si="15"/>
        <v>40.88</v>
      </c>
      <c r="G164" s="7">
        <v>70.06</v>
      </c>
      <c r="H164" s="7">
        <f t="shared" si="16"/>
        <v>63.054</v>
      </c>
      <c r="I164" s="7">
        <v>100</v>
      </c>
      <c r="J164" s="7">
        <v>100</v>
      </c>
      <c r="K164" s="7">
        <f t="shared" si="17"/>
        <v>10</v>
      </c>
      <c r="L164" s="44">
        <f t="shared" si="18"/>
        <v>14.6108</v>
      </c>
      <c r="M164" s="7"/>
      <c r="N164" s="44">
        <f t="shared" si="19"/>
        <v>0</v>
      </c>
      <c r="O164" s="10">
        <f t="shared" si="20"/>
        <v>64.4908</v>
      </c>
    </row>
    <row r="165" s="1" customFormat="1" spans="1:15">
      <c r="A165" s="54" t="s">
        <v>265</v>
      </c>
      <c r="B165" s="43">
        <v>90</v>
      </c>
      <c r="C165" s="43">
        <v>70</v>
      </c>
      <c r="D165" s="44">
        <f t="shared" si="14"/>
        <v>7</v>
      </c>
      <c r="E165" s="7">
        <v>33.13</v>
      </c>
      <c r="F165" s="44">
        <f t="shared" si="15"/>
        <v>23.191</v>
      </c>
      <c r="G165" s="7">
        <v>48.1</v>
      </c>
      <c r="H165" s="7">
        <f t="shared" si="16"/>
        <v>43.29</v>
      </c>
      <c r="I165" s="7">
        <v>100</v>
      </c>
      <c r="J165" s="7">
        <v>100</v>
      </c>
      <c r="K165" s="7">
        <f t="shared" si="17"/>
        <v>10</v>
      </c>
      <c r="L165" s="44">
        <f t="shared" si="18"/>
        <v>10.658</v>
      </c>
      <c r="M165" s="7"/>
      <c r="N165" s="44">
        <f t="shared" si="19"/>
        <v>0</v>
      </c>
      <c r="O165" s="10">
        <f t="shared" si="20"/>
        <v>40.849</v>
      </c>
    </row>
  </sheetData>
  <sortState ref="A3:P159">
    <sortCondition ref="O3" descending="1"/>
  </sortState>
  <mergeCells count="19">
    <mergeCell ref="A1:O1"/>
    <mergeCell ref="A2:O2"/>
    <mergeCell ref="B3:L3"/>
    <mergeCell ref="M3:N3"/>
    <mergeCell ref="B4:D4"/>
    <mergeCell ref="E4:F4"/>
    <mergeCell ref="G4:L4"/>
    <mergeCell ref="G5:H5"/>
    <mergeCell ref="I5:K5"/>
    <mergeCell ref="A3:A6"/>
    <mergeCell ref="B5:B6"/>
    <mergeCell ref="C5:C6"/>
    <mergeCell ref="D5:D6"/>
    <mergeCell ref="E5:E6"/>
    <mergeCell ref="F5:F6"/>
    <mergeCell ref="L5:L6"/>
    <mergeCell ref="M4:M6"/>
    <mergeCell ref="N4:N6"/>
    <mergeCell ref="O3:O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workbookViewId="0">
      <selection activeCell="D30" sqref="D$1:D$1048576"/>
    </sheetView>
  </sheetViews>
  <sheetFormatPr defaultColWidth="9" defaultRowHeight="13.5" outlineLevelCol="5"/>
  <cols>
    <col min="1" max="1" width="9" style="2"/>
    <col min="2" max="2" width="13.75" style="2" customWidth="1"/>
    <col min="3" max="3" width="12.625" style="2" customWidth="1"/>
    <col min="4" max="4" width="15" style="2" customWidth="1"/>
    <col min="5" max="5" width="123.125" style="2" customWidth="1"/>
    <col min="6" max="6" width="9" style="2"/>
  </cols>
  <sheetData>
    <row r="1" ht="21" spans="1:6">
      <c r="A1" s="3" t="s">
        <v>266</v>
      </c>
      <c r="B1" s="4"/>
      <c r="C1" s="4"/>
      <c r="D1" s="4"/>
      <c r="E1" s="4"/>
      <c r="F1" s="5"/>
    </row>
    <row r="2" ht="14.25" spans="1:6">
      <c r="A2" s="6" t="s">
        <v>267</v>
      </c>
      <c r="B2" s="6" t="s">
        <v>268</v>
      </c>
      <c r="C2" s="6" t="s">
        <v>2</v>
      </c>
      <c r="D2" s="6" t="s">
        <v>269</v>
      </c>
      <c r="E2" s="6" t="s">
        <v>270</v>
      </c>
      <c r="F2" s="6" t="s">
        <v>271</v>
      </c>
    </row>
    <row r="3" ht="14.25" spans="1:6">
      <c r="A3" s="7">
        <v>1</v>
      </c>
      <c r="B3" s="7" t="s">
        <v>272</v>
      </c>
      <c r="C3" s="7">
        <v>826023156</v>
      </c>
      <c r="D3" s="7" t="s">
        <v>273</v>
      </c>
      <c r="E3" s="7" t="s">
        <v>274</v>
      </c>
      <c r="F3" s="7">
        <v>5</v>
      </c>
    </row>
    <row r="4" ht="14.25" spans="1:6">
      <c r="A4" s="7">
        <v>2</v>
      </c>
      <c r="B4" s="7" t="s">
        <v>272</v>
      </c>
      <c r="C4" s="7">
        <v>826023157</v>
      </c>
      <c r="D4" s="7" t="s">
        <v>275</v>
      </c>
      <c r="E4" s="7" t="s">
        <v>276</v>
      </c>
      <c r="F4" s="7">
        <v>24</v>
      </c>
    </row>
    <row r="5" ht="14.25" spans="1:6">
      <c r="A5" s="7">
        <v>3</v>
      </c>
      <c r="B5" s="7" t="s">
        <v>272</v>
      </c>
      <c r="C5" s="7">
        <v>826023157</v>
      </c>
      <c r="D5" s="7" t="s">
        <v>273</v>
      </c>
      <c r="E5" s="7" t="s">
        <v>277</v>
      </c>
      <c r="F5" s="7">
        <v>2</v>
      </c>
    </row>
    <row r="6" ht="14.25" spans="1:6">
      <c r="A6" s="7">
        <v>4</v>
      </c>
      <c r="B6" s="7" t="s">
        <v>272</v>
      </c>
      <c r="C6" s="55" t="s">
        <v>98</v>
      </c>
      <c r="D6" s="7" t="s">
        <v>278</v>
      </c>
      <c r="E6" s="7" t="s">
        <v>279</v>
      </c>
      <c r="F6" s="8">
        <v>10</v>
      </c>
    </row>
    <row r="7" ht="14.25" spans="1:6">
      <c r="A7" s="7">
        <v>5</v>
      </c>
      <c r="B7" s="7" t="s">
        <v>272</v>
      </c>
      <c r="C7" s="55" t="s">
        <v>98</v>
      </c>
      <c r="D7" s="7" t="s">
        <v>275</v>
      </c>
      <c r="E7" s="7" t="s">
        <v>280</v>
      </c>
      <c r="F7" s="8">
        <v>10</v>
      </c>
    </row>
    <row r="8" ht="14.25" spans="1:6">
      <c r="A8" s="7">
        <v>6</v>
      </c>
      <c r="B8" s="7" t="s">
        <v>272</v>
      </c>
      <c r="C8" s="55" t="s">
        <v>25</v>
      </c>
      <c r="D8" s="7" t="s">
        <v>278</v>
      </c>
      <c r="E8" s="7" t="s">
        <v>281</v>
      </c>
      <c r="F8" s="7">
        <v>10</v>
      </c>
    </row>
    <row r="9" ht="14.25" spans="1:6">
      <c r="A9" s="7">
        <v>7</v>
      </c>
      <c r="B9" s="7" t="s">
        <v>272</v>
      </c>
      <c r="C9" s="55" t="s">
        <v>119</v>
      </c>
      <c r="D9" s="7" t="s">
        <v>273</v>
      </c>
      <c r="E9" s="7" t="s">
        <v>282</v>
      </c>
      <c r="F9" s="7">
        <v>2</v>
      </c>
    </row>
    <row r="10" ht="14.25" spans="1:6">
      <c r="A10" s="7">
        <v>8</v>
      </c>
      <c r="B10" s="7" t="s">
        <v>272</v>
      </c>
      <c r="C10" s="55" t="s">
        <v>60</v>
      </c>
      <c r="D10" s="7" t="s">
        <v>275</v>
      </c>
      <c r="E10" s="7" t="s">
        <v>283</v>
      </c>
      <c r="F10" s="7">
        <v>15</v>
      </c>
    </row>
    <row r="11" ht="14.25" spans="1:6">
      <c r="A11" s="7">
        <v>9</v>
      </c>
      <c r="B11" s="7" t="s">
        <v>272</v>
      </c>
      <c r="C11" s="55" t="s">
        <v>83</v>
      </c>
      <c r="D11" s="7" t="s">
        <v>284</v>
      </c>
      <c r="E11" s="7" t="s">
        <v>285</v>
      </c>
      <c r="F11" s="7">
        <v>2</v>
      </c>
    </row>
    <row r="12" ht="14.25" spans="1:6">
      <c r="A12" s="7">
        <v>10</v>
      </c>
      <c r="B12" s="7" t="s">
        <v>272</v>
      </c>
      <c r="C12" s="7" t="s">
        <v>53</v>
      </c>
      <c r="D12" s="7" t="s">
        <v>284</v>
      </c>
      <c r="E12" s="7" t="s">
        <v>286</v>
      </c>
      <c r="F12" s="7">
        <v>2</v>
      </c>
    </row>
    <row r="13" ht="14.25" spans="1:6">
      <c r="A13" s="7">
        <v>11</v>
      </c>
      <c r="B13" s="7" t="s">
        <v>272</v>
      </c>
      <c r="C13" s="55" t="s">
        <v>46</v>
      </c>
      <c r="D13" s="7" t="s">
        <v>284</v>
      </c>
      <c r="E13" s="7" t="s">
        <v>285</v>
      </c>
      <c r="F13" s="7">
        <v>2</v>
      </c>
    </row>
    <row r="14" ht="14.25" spans="1:6">
      <c r="A14" s="7">
        <v>12</v>
      </c>
      <c r="B14" s="7" t="s">
        <v>272</v>
      </c>
      <c r="C14" s="55" t="s">
        <v>173</v>
      </c>
      <c r="D14" s="7" t="s">
        <v>284</v>
      </c>
      <c r="E14" s="7" t="s">
        <v>287</v>
      </c>
      <c r="F14" s="7">
        <v>10</v>
      </c>
    </row>
    <row r="15" ht="14.25" spans="1:6">
      <c r="A15" s="7">
        <v>13</v>
      </c>
      <c r="B15" s="7" t="s">
        <v>272</v>
      </c>
      <c r="C15" s="7" t="s">
        <v>33</v>
      </c>
      <c r="D15" s="7" t="s">
        <v>273</v>
      </c>
      <c r="E15" s="7" t="s">
        <v>288</v>
      </c>
      <c r="F15" s="7">
        <v>2</v>
      </c>
    </row>
    <row r="16" ht="14.25" spans="1:6">
      <c r="A16" s="7">
        <v>14</v>
      </c>
      <c r="B16" s="7" t="s">
        <v>272</v>
      </c>
      <c r="C16" s="7" t="s">
        <v>33</v>
      </c>
      <c r="D16" s="7" t="s">
        <v>273</v>
      </c>
      <c r="E16" s="7" t="s">
        <v>289</v>
      </c>
      <c r="F16" s="7">
        <v>3</v>
      </c>
    </row>
    <row r="17" ht="14.25" spans="1:6">
      <c r="A17" s="7">
        <v>15</v>
      </c>
      <c r="B17" s="7" t="s">
        <v>272</v>
      </c>
      <c r="C17" s="7" t="s">
        <v>33</v>
      </c>
      <c r="D17" s="7" t="s">
        <v>273</v>
      </c>
      <c r="E17" s="7" t="s">
        <v>290</v>
      </c>
      <c r="F17" s="7">
        <v>2</v>
      </c>
    </row>
    <row r="18" ht="14.25" spans="1:6">
      <c r="A18" s="7">
        <v>16</v>
      </c>
      <c r="B18" s="7" t="s">
        <v>272</v>
      </c>
      <c r="C18" s="55" t="s">
        <v>33</v>
      </c>
      <c r="D18" s="7" t="s">
        <v>284</v>
      </c>
      <c r="E18" s="7" t="s">
        <v>285</v>
      </c>
      <c r="F18" s="7">
        <v>2</v>
      </c>
    </row>
    <row r="19" ht="14.25" spans="1:6">
      <c r="A19" s="7">
        <v>17</v>
      </c>
      <c r="B19" s="7" t="s">
        <v>272</v>
      </c>
      <c r="C19" s="55" t="s">
        <v>192</v>
      </c>
      <c r="D19" s="7" t="s">
        <v>273</v>
      </c>
      <c r="E19" s="7" t="s">
        <v>291</v>
      </c>
      <c r="F19" s="7">
        <v>3</v>
      </c>
    </row>
    <row r="20" ht="14.25" spans="1:6">
      <c r="A20" s="7">
        <v>18</v>
      </c>
      <c r="B20" s="7" t="s">
        <v>272</v>
      </c>
      <c r="C20" s="55" t="s">
        <v>70</v>
      </c>
      <c r="D20" s="7" t="s">
        <v>284</v>
      </c>
      <c r="E20" s="7" t="s">
        <v>292</v>
      </c>
      <c r="F20" s="7">
        <v>10</v>
      </c>
    </row>
    <row r="21" ht="14.25" spans="1:6">
      <c r="A21" s="7">
        <v>19</v>
      </c>
      <c r="B21" s="7" t="s">
        <v>272</v>
      </c>
      <c r="C21" s="55" t="s">
        <v>109</v>
      </c>
      <c r="D21" s="7" t="s">
        <v>293</v>
      </c>
      <c r="E21" s="7" t="s">
        <v>294</v>
      </c>
      <c r="F21" s="7">
        <v>12</v>
      </c>
    </row>
    <row r="22" ht="14.25" spans="1:6">
      <c r="A22" s="7">
        <v>20</v>
      </c>
      <c r="B22" s="7" t="s">
        <v>272</v>
      </c>
      <c r="C22" s="55" t="s">
        <v>79</v>
      </c>
      <c r="D22" s="7" t="s">
        <v>273</v>
      </c>
      <c r="E22" s="7" t="s">
        <v>295</v>
      </c>
      <c r="F22" s="7">
        <v>2</v>
      </c>
    </row>
    <row r="23" ht="14.25" spans="1:6">
      <c r="A23" s="7">
        <v>21</v>
      </c>
      <c r="B23" s="7" t="s">
        <v>272</v>
      </c>
      <c r="C23" s="55" t="s">
        <v>49</v>
      </c>
      <c r="D23" s="7" t="s">
        <v>284</v>
      </c>
      <c r="E23" s="7" t="s">
        <v>296</v>
      </c>
      <c r="F23" s="7">
        <v>2</v>
      </c>
    </row>
    <row r="24" ht="14.25" spans="1:6">
      <c r="A24" s="7">
        <v>22</v>
      </c>
      <c r="B24" s="7" t="s">
        <v>272</v>
      </c>
      <c r="C24" s="55" t="s">
        <v>49</v>
      </c>
      <c r="D24" s="7" t="s">
        <v>273</v>
      </c>
      <c r="E24" s="7" t="s">
        <v>297</v>
      </c>
      <c r="F24" s="7">
        <v>2</v>
      </c>
    </row>
    <row r="25" ht="14.25" spans="1:6">
      <c r="A25" s="7">
        <v>23</v>
      </c>
      <c r="B25" s="7" t="s">
        <v>272</v>
      </c>
      <c r="C25" s="55" t="s">
        <v>93</v>
      </c>
      <c r="D25" s="7" t="s">
        <v>273</v>
      </c>
      <c r="E25" s="7" t="s">
        <v>298</v>
      </c>
      <c r="F25" s="7">
        <v>5</v>
      </c>
    </row>
    <row r="26" ht="14.25" spans="1:6">
      <c r="A26" s="7">
        <v>24</v>
      </c>
      <c r="B26" s="7" t="s">
        <v>272</v>
      </c>
      <c r="C26" s="55" t="s">
        <v>21</v>
      </c>
      <c r="D26" s="7" t="s">
        <v>273</v>
      </c>
      <c r="E26" s="7" t="s">
        <v>299</v>
      </c>
      <c r="F26" s="7">
        <v>2</v>
      </c>
    </row>
    <row r="27" ht="14.25" spans="1:6">
      <c r="A27" s="7">
        <v>25</v>
      </c>
      <c r="B27" s="7" t="s">
        <v>272</v>
      </c>
      <c r="C27" s="55" t="s">
        <v>21</v>
      </c>
      <c r="D27" s="7" t="s">
        <v>275</v>
      </c>
      <c r="E27" s="7" t="s">
        <v>300</v>
      </c>
      <c r="F27" s="7">
        <v>45</v>
      </c>
    </row>
    <row r="28" ht="14.25" spans="1:6">
      <c r="A28" s="7">
        <v>26</v>
      </c>
      <c r="B28" s="9" t="s">
        <v>272</v>
      </c>
      <c r="C28" s="56" t="s">
        <v>112</v>
      </c>
      <c r="D28" s="9" t="s">
        <v>275</v>
      </c>
      <c r="E28" s="9" t="s">
        <v>301</v>
      </c>
      <c r="F28" s="9">
        <v>24</v>
      </c>
    </row>
    <row r="29" s="1" customFormat="1" ht="18" customHeight="1" spans="1:6">
      <c r="A29" s="7">
        <v>27</v>
      </c>
      <c r="B29" s="7" t="s">
        <v>302</v>
      </c>
      <c r="C29" s="55" t="s">
        <v>19</v>
      </c>
      <c r="D29" s="7" t="s">
        <v>275</v>
      </c>
      <c r="E29" s="7" t="s">
        <v>303</v>
      </c>
      <c r="F29" s="7">
        <v>40</v>
      </c>
    </row>
    <row r="30" s="1" customFormat="1" ht="18" customHeight="1" spans="1:6">
      <c r="A30" s="7">
        <v>28</v>
      </c>
      <c r="B30" s="7" t="s">
        <v>302</v>
      </c>
      <c r="C30" s="55" t="s">
        <v>19</v>
      </c>
      <c r="D30" s="7" t="s">
        <v>275</v>
      </c>
      <c r="E30" s="7" t="s">
        <v>304</v>
      </c>
      <c r="F30" s="7">
        <v>45</v>
      </c>
    </row>
    <row r="31" s="1" customFormat="1" ht="18" customHeight="1" spans="1:6">
      <c r="A31" s="7">
        <v>29</v>
      </c>
      <c r="B31" s="7" t="s">
        <v>302</v>
      </c>
      <c r="C31" s="55" t="s">
        <v>19</v>
      </c>
      <c r="D31" s="7" t="s">
        <v>275</v>
      </c>
      <c r="E31" s="7" t="s">
        <v>304</v>
      </c>
      <c r="F31" s="7">
        <v>45</v>
      </c>
    </row>
    <row r="32" s="1" customFormat="1" ht="18" customHeight="1" spans="1:6">
      <c r="A32" s="7">
        <v>30</v>
      </c>
      <c r="B32" s="7" t="s">
        <v>302</v>
      </c>
      <c r="C32" s="55" t="s">
        <v>19</v>
      </c>
      <c r="D32" s="7" t="s">
        <v>284</v>
      </c>
      <c r="E32" s="7" t="s">
        <v>305</v>
      </c>
      <c r="F32" s="7">
        <v>3</v>
      </c>
    </row>
    <row r="33" s="1" customFormat="1" ht="18" customHeight="1" spans="1:6">
      <c r="A33" s="7">
        <v>31</v>
      </c>
      <c r="B33" s="7" t="s">
        <v>302</v>
      </c>
      <c r="C33" s="55" t="s">
        <v>19</v>
      </c>
      <c r="D33" s="7" t="s">
        <v>273</v>
      </c>
      <c r="E33" s="7" t="s">
        <v>306</v>
      </c>
      <c r="F33" s="7">
        <v>2</v>
      </c>
    </row>
    <row r="34" s="1" customFormat="1" ht="18" customHeight="1" spans="1:6">
      <c r="A34" s="7">
        <v>32</v>
      </c>
      <c r="B34" s="7" t="s">
        <v>302</v>
      </c>
      <c r="C34" s="55" t="s">
        <v>20</v>
      </c>
      <c r="D34" s="7" t="s">
        <v>275</v>
      </c>
      <c r="E34" s="7" t="s">
        <v>304</v>
      </c>
      <c r="F34" s="7">
        <v>45</v>
      </c>
    </row>
    <row r="35" s="1" customFormat="1" ht="18" customHeight="1" spans="1:6">
      <c r="A35" s="7">
        <v>33</v>
      </c>
      <c r="B35" s="7" t="s">
        <v>302</v>
      </c>
      <c r="C35" s="55" t="s">
        <v>20</v>
      </c>
      <c r="D35" s="7" t="s">
        <v>273</v>
      </c>
      <c r="E35" s="7" t="s">
        <v>306</v>
      </c>
      <c r="F35" s="7">
        <v>2</v>
      </c>
    </row>
    <row r="36" s="1" customFormat="1" ht="18" customHeight="1" spans="1:6">
      <c r="A36" s="7">
        <v>34</v>
      </c>
      <c r="B36" s="7" t="s">
        <v>302</v>
      </c>
      <c r="C36" s="55" t="s">
        <v>62</v>
      </c>
      <c r="D36" s="7" t="s">
        <v>284</v>
      </c>
      <c r="E36" s="7" t="s">
        <v>305</v>
      </c>
      <c r="F36" s="7">
        <v>3</v>
      </c>
    </row>
    <row r="37" s="1" customFormat="1" ht="18" customHeight="1" spans="1:6">
      <c r="A37" s="7">
        <v>35</v>
      </c>
      <c r="B37" s="7" t="s">
        <v>302</v>
      </c>
      <c r="C37" s="55" t="s">
        <v>62</v>
      </c>
      <c r="D37" s="7" t="s">
        <v>273</v>
      </c>
      <c r="E37" s="7" t="s">
        <v>307</v>
      </c>
      <c r="F37" s="7">
        <v>5</v>
      </c>
    </row>
    <row r="38" s="1" customFormat="1" ht="18" customHeight="1" spans="1:6">
      <c r="A38" s="7">
        <v>36</v>
      </c>
      <c r="B38" s="7" t="s">
        <v>302</v>
      </c>
      <c r="C38" s="55" t="s">
        <v>97</v>
      </c>
      <c r="D38" s="7" t="s">
        <v>273</v>
      </c>
      <c r="E38" s="7" t="s">
        <v>308</v>
      </c>
      <c r="F38" s="7">
        <v>3</v>
      </c>
    </row>
    <row r="39" s="1" customFormat="1" ht="18" customHeight="1" spans="1:6">
      <c r="A39" s="7">
        <v>37</v>
      </c>
      <c r="B39" s="7" t="s">
        <v>302</v>
      </c>
      <c r="C39" s="55" t="s">
        <v>36</v>
      </c>
      <c r="D39" s="7" t="s">
        <v>309</v>
      </c>
      <c r="E39" s="7" t="s">
        <v>310</v>
      </c>
      <c r="F39" s="7">
        <v>10</v>
      </c>
    </row>
    <row r="40" s="1" customFormat="1" ht="18" customHeight="1" spans="1:6">
      <c r="A40" s="7">
        <v>38</v>
      </c>
      <c r="B40" s="7" t="s">
        <v>302</v>
      </c>
      <c r="C40" s="55" t="s">
        <v>36</v>
      </c>
      <c r="D40" s="7" t="s">
        <v>284</v>
      </c>
      <c r="E40" s="7" t="s">
        <v>311</v>
      </c>
      <c r="F40" s="7">
        <v>2</v>
      </c>
    </row>
    <row r="41" s="1" customFormat="1" ht="18" customHeight="1" spans="1:6">
      <c r="A41" s="7">
        <v>39</v>
      </c>
      <c r="B41" s="7" t="s">
        <v>302</v>
      </c>
      <c r="C41" s="55" t="s">
        <v>36</v>
      </c>
      <c r="D41" s="7" t="s">
        <v>273</v>
      </c>
      <c r="E41" s="7" t="s">
        <v>306</v>
      </c>
      <c r="F41" s="7">
        <v>2</v>
      </c>
    </row>
    <row r="42" s="1" customFormat="1" ht="18" customHeight="1" spans="1:6">
      <c r="A42" s="7">
        <v>40</v>
      </c>
      <c r="B42" s="7" t="s">
        <v>302</v>
      </c>
      <c r="C42" s="55" t="s">
        <v>76</v>
      </c>
      <c r="D42" s="7" t="s">
        <v>273</v>
      </c>
      <c r="E42" s="7" t="s">
        <v>306</v>
      </c>
      <c r="F42" s="7">
        <v>2</v>
      </c>
    </row>
    <row r="43" s="1" customFormat="1" ht="18" customHeight="1" spans="1:6">
      <c r="A43" s="7">
        <v>41</v>
      </c>
      <c r="B43" s="7" t="s">
        <v>302</v>
      </c>
      <c r="C43" s="55" t="s">
        <v>92</v>
      </c>
      <c r="D43" s="7" t="s">
        <v>273</v>
      </c>
      <c r="E43" s="7" t="s">
        <v>306</v>
      </c>
      <c r="F43" s="7">
        <v>2</v>
      </c>
    </row>
    <row r="44" s="1" customFormat="1" ht="18" customHeight="1" spans="1:6">
      <c r="A44" s="7">
        <v>42</v>
      </c>
      <c r="B44" s="7" t="s">
        <v>302</v>
      </c>
      <c r="C44" s="55" t="s">
        <v>52</v>
      </c>
      <c r="D44" s="7" t="s">
        <v>273</v>
      </c>
      <c r="E44" s="7" t="s">
        <v>306</v>
      </c>
      <c r="F44" s="7">
        <v>2</v>
      </c>
    </row>
    <row r="45" s="1" customFormat="1" ht="18" customHeight="1" spans="1:6">
      <c r="A45" s="7">
        <v>43</v>
      </c>
      <c r="B45" s="7" t="s">
        <v>302</v>
      </c>
      <c r="C45" s="55" t="s">
        <v>45</v>
      </c>
      <c r="D45" s="7" t="s">
        <v>273</v>
      </c>
      <c r="E45" s="7" t="s">
        <v>306</v>
      </c>
      <c r="F45" s="10">
        <v>2</v>
      </c>
    </row>
    <row r="46" s="1" customFormat="1" ht="18" customHeight="1" spans="1:6">
      <c r="A46" s="7">
        <v>44</v>
      </c>
      <c r="B46" s="7" t="s">
        <v>302</v>
      </c>
      <c r="C46" s="7">
        <v>826023256</v>
      </c>
      <c r="D46" s="7" t="s">
        <v>273</v>
      </c>
      <c r="E46" s="7" t="s">
        <v>306</v>
      </c>
      <c r="F46" s="7">
        <v>2</v>
      </c>
    </row>
    <row r="47" s="1" customFormat="1" ht="14.25" spans="1:6">
      <c r="A47" s="7">
        <v>45</v>
      </c>
      <c r="B47" s="7" t="s">
        <v>302</v>
      </c>
      <c r="C47" s="55" t="s">
        <v>118</v>
      </c>
      <c r="D47" s="7" t="s">
        <v>273</v>
      </c>
      <c r="E47" s="7" t="s">
        <v>306</v>
      </c>
      <c r="F47" s="7">
        <v>2</v>
      </c>
    </row>
    <row r="48" s="1" customFormat="1" ht="18" customHeight="1" spans="1:6">
      <c r="A48" s="7">
        <v>46</v>
      </c>
      <c r="B48" s="7" t="s">
        <v>302</v>
      </c>
      <c r="C48" s="55" t="s">
        <v>75</v>
      </c>
      <c r="D48" s="7" t="s">
        <v>273</v>
      </c>
      <c r="E48" s="7" t="s">
        <v>306</v>
      </c>
      <c r="F48" s="7">
        <v>2</v>
      </c>
    </row>
    <row r="49" s="1" customFormat="1" ht="18" customHeight="1" spans="1:6">
      <c r="A49" s="7">
        <v>47</v>
      </c>
      <c r="B49" s="7" t="s">
        <v>302</v>
      </c>
      <c r="C49" s="55" t="s">
        <v>35</v>
      </c>
      <c r="D49" s="7" t="s">
        <v>273</v>
      </c>
      <c r="E49" s="7" t="s">
        <v>306</v>
      </c>
      <c r="F49" s="7">
        <v>2</v>
      </c>
    </row>
    <row r="50" s="1" customFormat="1" ht="18" customHeight="1" spans="1:6">
      <c r="A50" s="7">
        <v>48</v>
      </c>
      <c r="B50" s="7" t="s">
        <v>302</v>
      </c>
      <c r="C50" s="55" t="s">
        <v>152</v>
      </c>
      <c r="D50" s="7" t="s">
        <v>273</v>
      </c>
      <c r="E50" s="7" t="s">
        <v>306</v>
      </c>
      <c r="F50" s="7">
        <v>2</v>
      </c>
    </row>
    <row r="51" s="1" customFormat="1" ht="18" customHeight="1" spans="1:6">
      <c r="A51" s="7">
        <v>49</v>
      </c>
      <c r="B51" s="7" t="s">
        <v>302</v>
      </c>
      <c r="C51" s="55" t="s">
        <v>72</v>
      </c>
      <c r="D51" s="7" t="s">
        <v>273</v>
      </c>
      <c r="E51" s="7" t="s">
        <v>306</v>
      </c>
      <c r="F51" s="7">
        <v>2</v>
      </c>
    </row>
    <row r="52" s="1" customFormat="1" ht="18" customHeight="1" spans="1:6">
      <c r="A52" s="7">
        <v>50</v>
      </c>
      <c r="B52" s="11" t="s">
        <v>302</v>
      </c>
      <c r="C52" s="57" t="s">
        <v>51</v>
      </c>
      <c r="D52" s="11" t="s">
        <v>273</v>
      </c>
      <c r="E52" s="11" t="s">
        <v>312</v>
      </c>
      <c r="F52" s="11">
        <v>20</v>
      </c>
    </row>
    <row r="53" s="1" customFormat="1" ht="18" customHeight="1" spans="1:6">
      <c r="A53" s="7">
        <v>51</v>
      </c>
      <c r="B53" s="7" t="s">
        <v>302</v>
      </c>
      <c r="C53" s="55" t="s">
        <v>210</v>
      </c>
      <c r="D53" s="7" t="s">
        <v>309</v>
      </c>
      <c r="E53" s="7" t="s">
        <v>313</v>
      </c>
      <c r="F53" s="7">
        <v>10</v>
      </c>
    </row>
    <row r="54" s="1" customFormat="1" ht="18" customHeight="1" spans="1:6">
      <c r="A54" s="7">
        <v>52</v>
      </c>
      <c r="B54" s="9" t="s">
        <v>314</v>
      </c>
      <c r="C54" s="56" t="s">
        <v>155</v>
      </c>
      <c r="D54" s="9" t="s">
        <v>309</v>
      </c>
      <c r="E54" s="9" t="s">
        <v>315</v>
      </c>
      <c r="F54" s="12">
        <v>10</v>
      </c>
    </row>
    <row r="55" s="1" customFormat="1" ht="18" customHeight="1" spans="1:6">
      <c r="A55" s="7">
        <v>53</v>
      </c>
      <c r="B55" s="9" t="s">
        <v>314</v>
      </c>
      <c r="C55" s="56" t="s">
        <v>96</v>
      </c>
      <c r="D55" s="9" t="s">
        <v>284</v>
      </c>
      <c r="E55" s="9" t="s">
        <v>316</v>
      </c>
      <c r="F55" s="12">
        <v>5</v>
      </c>
    </row>
    <row r="56" s="1" customFormat="1" ht="18" customHeight="1" spans="1:6">
      <c r="A56" s="7">
        <v>54</v>
      </c>
      <c r="B56" s="9" t="s">
        <v>314</v>
      </c>
      <c r="C56" s="56" t="s">
        <v>43</v>
      </c>
      <c r="D56" s="9" t="s">
        <v>309</v>
      </c>
      <c r="E56" s="9" t="s">
        <v>317</v>
      </c>
      <c r="F56" s="12">
        <v>15</v>
      </c>
    </row>
    <row r="57" s="1" customFormat="1" ht="18" customHeight="1" spans="1:6">
      <c r="A57" s="7">
        <v>55</v>
      </c>
      <c r="B57" s="9" t="s">
        <v>314</v>
      </c>
      <c r="C57" s="56" t="s">
        <v>43</v>
      </c>
      <c r="D57" s="9" t="s">
        <v>284</v>
      </c>
      <c r="E57" s="9" t="s">
        <v>318</v>
      </c>
      <c r="F57" s="12">
        <v>10</v>
      </c>
    </row>
    <row r="58" s="1" customFormat="1" ht="18" customHeight="1" spans="1:6">
      <c r="A58" s="7">
        <v>56</v>
      </c>
      <c r="B58" s="9" t="s">
        <v>314</v>
      </c>
      <c r="C58" s="58" t="s">
        <v>27</v>
      </c>
      <c r="D58" s="9" t="s">
        <v>284</v>
      </c>
      <c r="E58" s="9" t="s">
        <v>318</v>
      </c>
      <c r="F58" s="12">
        <v>10</v>
      </c>
    </row>
    <row r="59" s="1" customFormat="1" ht="18" customHeight="1" spans="1:6">
      <c r="A59" s="7">
        <v>57</v>
      </c>
      <c r="B59" s="13" t="s">
        <v>314</v>
      </c>
      <c r="C59" s="58" t="s">
        <v>27</v>
      </c>
      <c r="D59" s="13" t="s">
        <v>273</v>
      </c>
      <c r="E59" s="13" t="s">
        <v>319</v>
      </c>
      <c r="F59" s="12">
        <v>2</v>
      </c>
    </row>
    <row r="60" s="1" customFormat="1" ht="18" customHeight="1" spans="1:6">
      <c r="A60" s="7">
        <v>58</v>
      </c>
      <c r="B60" s="13" t="s">
        <v>314</v>
      </c>
      <c r="C60" s="58" t="s">
        <v>58</v>
      </c>
      <c r="D60" s="13" t="s">
        <v>273</v>
      </c>
      <c r="E60" s="13" t="s">
        <v>319</v>
      </c>
      <c r="F60" s="12">
        <v>2</v>
      </c>
    </row>
    <row r="61" s="1" customFormat="1" ht="18" customHeight="1" spans="1:6">
      <c r="A61" s="7">
        <v>59</v>
      </c>
      <c r="B61" s="9" t="s">
        <v>314</v>
      </c>
      <c r="C61" s="58" t="s">
        <v>29</v>
      </c>
      <c r="D61" s="9" t="s">
        <v>284</v>
      </c>
      <c r="E61" s="13" t="s">
        <v>320</v>
      </c>
      <c r="F61" s="12">
        <v>3</v>
      </c>
    </row>
    <row r="62" s="1" customFormat="1" ht="18" customHeight="1" spans="1:6">
      <c r="A62" s="7">
        <v>60</v>
      </c>
      <c r="B62" s="13" t="s">
        <v>314</v>
      </c>
      <c r="C62" s="58" t="s">
        <v>29</v>
      </c>
      <c r="D62" s="13" t="s">
        <v>273</v>
      </c>
      <c r="E62" s="13" t="s">
        <v>319</v>
      </c>
      <c r="F62" s="12">
        <v>2</v>
      </c>
    </row>
    <row r="63" s="1" customFormat="1" ht="18" customHeight="1" spans="1:6">
      <c r="A63" s="7">
        <v>61</v>
      </c>
      <c r="B63" s="9" t="s">
        <v>314</v>
      </c>
      <c r="C63" s="56" t="s">
        <v>31</v>
      </c>
      <c r="D63" s="9" t="s">
        <v>273</v>
      </c>
      <c r="E63" s="9" t="s">
        <v>319</v>
      </c>
      <c r="F63" s="12">
        <v>2</v>
      </c>
    </row>
    <row r="64" s="1" customFormat="1" ht="18" customHeight="1" spans="1:6">
      <c r="A64" s="7">
        <v>62</v>
      </c>
      <c r="B64" s="13" t="s">
        <v>314</v>
      </c>
      <c r="C64" s="56" t="s">
        <v>31</v>
      </c>
      <c r="D64" s="9" t="s">
        <v>275</v>
      </c>
      <c r="E64" s="9" t="s">
        <v>321</v>
      </c>
      <c r="F64" s="12">
        <v>16</v>
      </c>
    </row>
    <row r="65" s="1" customFormat="1" ht="18" customHeight="1" spans="1:6">
      <c r="A65" s="7">
        <v>63</v>
      </c>
      <c r="B65" s="9" t="s">
        <v>314</v>
      </c>
      <c r="C65" s="56" t="s">
        <v>23</v>
      </c>
      <c r="D65" s="9" t="s">
        <v>275</v>
      </c>
      <c r="E65" s="9" t="s">
        <v>322</v>
      </c>
      <c r="F65" s="12">
        <v>20</v>
      </c>
    </row>
    <row r="66" s="1" customFormat="1" ht="18" customHeight="1" spans="1:6">
      <c r="A66" s="7">
        <v>64</v>
      </c>
      <c r="B66" s="9" t="s">
        <v>314</v>
      </c>
      <c r="C66" s="56" t="s">
        <v>150</v>
      </c>
      <c r="D66" s="9" t="s">
        <v>273</v>
      </c>
      <c r="E66" s="9" t="s">
        <v>319</v>
      </c>
      <c r="F66" s="12">
        <v>2</v>
      </c>
    </row>
    <row r="67" s="1" customFormat="1" ht="18" customHeight="1" spans="1:6">
      <c r="A67" s="7">
        <v>65</v>
      </c>
      <c r="B67" s="9" t="s">
        <v>314</v>
      </c>
      <c r="C67" s="56" t="s">
        <v>39</v>
      </c>
      <c r="D67" s="9" t="s">
        <v>284</v>
      </c>
      <c r="E67" s="9" t="s">
        <v>320</v>
      </c>
      <c r="F67" s="12">
        <v>3</v>
      </c>
    </row>
    <row r="68" s="1" customFormat="1" ht="14.25" spans="1:6">
      <c r="A68" s="7">
        <v>66</v>
      </c>
      <c r="B68" s="9" t="s">
        <v>314</v>
      </c>
      <c r="C68" s="56" t="s">
        <v>39</v>
      </c>
      <c r="D68" s="9" t="s">
        <v>275</v>
      </c>
      <c r="E68" s="9" t="s">
        <v>323</v>
      </c>
      <c r="F68" s="12">
        <v>8</v>
      </c>
    </row>
    <row r="69" s="1" customFormat="1" ht="18" customHeight="1" spans="1:6">
      <c r="A69" s="7">
        <v>67</v>
      </c>
      <c r="B69" s="9" t="s">
        <v>314</v>
      </c>
      <c r="C69" s="58" t="s">
        <v>73</v>
      </c>
      <c r="D69" s="9" t="s">
        <v>275</v>
      </c>
      <c r="E69" s="13" t="s">
        <v>324</v>
      </c>
      <c r="F69" s="12">
        <v>10</v>
      </c>
    </row>
    <row r="70" s="1" customFormat="1" ht="18" customHeight="1" spans="1:6">
      <c r="A70" s="7">
        <v>68</v>
      </c>
      <c r="B70" s="9" t="s">
        <v>314</v>
      </c>
      <c r="C70" s="56" t="s">
        <v>100</v>
      </c>
      <c r="D70" s="9" t="s">
        <v>284</v>
      </c>
      <c r="E70" s="9" t="s">
        <v>325</v>
      </c>
      <c r="F70" s="12">
        <v>3</v>
      </c>
    </row>
    <row r="71" s="1" customFormat="1" ht="18" customHeight="1" spans="1:6">
      <c r="A71" s="7">
        <v>69</v>
      </c>
      <c r="B71" s="13" t="s">
        <v>314</v>
      </c>
      <c r="C71" s="58" t="s">
        <v>41</v>
      </c>
      <c r="D71" s="13" t="s">
        <v>309</v>
      </c>
      <c r="E71" s="13" t="s">
        <v>326</v>
      </c>
      <c r="F71" s="12">
        <v>10</v>
      </c>
    </row>
    <row r="72" s="1" customFormat="1" ht="18" customHeight="1" spans="1:6">
      <c r="A72" s="7">
        <v>70</v>
      </c>
      <c r="B72" s="13" t="s">
        <v>314</v>
      </c>
      <c r="C72" s="58" t="s">
        <v>41</v>
      </c>
      <c r="D72" s="13" t="s">
        <v>273</v>
      </c>
      <c r="E72" s="13" t="s">
        <v>319</v>
      </c>
      <c r="F72" s="12">
        <v>2</v>
      </c>
    </row>
    <row r="73" s="1" customFormat="1" ht="14.25" spans="1:6">
      <c r="A73" s="7">
        <v>71</v>
      </c>
      <c r="B73" s="9" t="s">
        <v>314</v>
      </c>
      <c r="C73" s="56" t="s">
        <v>41</v>
      </c>
      <c r="D73" s="13" t="s">
        <v>327</v>
      </c>
      <c r="E73" s="9" t="s">
        <v>328</v>
      </c>
      <c r="F73" s="12">
        <v>10</v>
      </c>
    </row>
    <row r="74" s="1" customFormat="1" ht="14.25" spans="1:6">
      <c r="A74" s="7">
        <v>72</v>
      </c>
      <c r="B74" s="9" t="s">
        <v>314</v>
      </c>
      <c r="C74" s="56" t="s">
        <v>160</v>
      </c>
      <c r="D74" s="9" t="s">
        <v>273</v>
      </c>
      <c r="E74" s="9" t="s">
        <v>319</v>
      </c>
      <c r="F74" s="12">
        <v>2</v>
      </c>
    </row>
    <row r="75" s="1" customFormat="1" ht="14.25" spans="1:6">
      <c r="A75" s="7">
        <v>73</v>
      </c>
      <c r="B75" s="9" t="s">
        <v>314</v>
      </c>
      <c r="C75" s="56" t="s">
        <v>37</v>
      </c>
      <c r="D75" s="9" t="s">
        <v>309</v>
      </c>
      <c r="E75" s="9" t="s">
        <v>329</v>
      </c>
      <c r="F75" s="12">
        <v>10</v>
      </c>
    </row>
    <row r="76" s="1" customFormat="1" ht="14.25" spans="1:6">
      <c r="A76" s="7">
        <v>74</v>
      </c>
      <c r="B76" s="9" t="s">
        <v>314</v>
      </c>
      <c r="C76" s="56" t="s">
        <v>77</v>
      </c>
      <c r="D76" s="9" t="s">
        <v>275</v>
      </c>
      <c r="E76" s="13" t="s">
        <v>330</v>
      </c>
      <c r="F76" s="12">
        <v>12</v>
      </c>
    </row>
    <row r="77" s="1" customFormat="1" ht="14.25" spans="1:6">
      <c r="A77" s="7">
        <v>75</v>
      </c>
      <c r="B77" s="9" t="s">
        <v>314</v>
      </c>
      <c r="C77" s="56" t="s">
        <v>63</v>
      </c>
      <c r="D77" s="13" t="s">
        <v>273</v>
      </c>
      <c r="E77" s="13" t="s">
        <v>319</v>
      </c>
      <c r="F77" s="12">
        <v>2</v>
      </c>
    </row>
    <row r="78" s="1" customFormat="1" ht="14.25" spans="1:6">
      <c r="A78" s="7">
        <v>76</v>
      </c>
      <c r="B78" s="9" t="s">
        <v>314</v>
      </c>
      <c r="C78" s="56" t="s">
        <v>212</v>
      </c>
      <c r="D78" s="9" t="s">
        <v>273</v>
      </c>
      <c r="E78" s="9" t="s">
        <v>319</v>
      </c>
      <c r="F78" s="12">
        <v>2</v>
      </c>
    </row>
    <row r="79" s="1" customFormat="1" ht="14.25" spans="1:6">
      <c r="A79" s="7">
        <v>77</v>
      </c>
      <c r="B79" s="14" t="s">
        <v>314</v>
      </c>
      <c r="C79" s="59" t="s">
        <v>212</v>
      </c>
      <c r="D79" s="14" t="s">
        <v>284</v>
      </c>
      <c r="E79" s="15" t="s">
        <v>320</v>
      </c>
      <c r="F79" s="16">
        <v>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综合素质评分表</vt:lpstr>
      <vt:lpstr>发展性素质加分表明细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轩轩轩</cp:lastModifiedBy>
  <dcterms:created xsi:type="dcterms:W3CDTF">2026-09-16T07:07:00Z</dcterms:created>
  <dcterms:modified xsi:type="dcterms:W3CDTF">2026-09-16T08:06:17Z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F87FFF69C2BC4095957CDC554892B4F3_11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